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  <Override PartName="/xl/threadedComments/threadedComment1.xml" ContentType="application/vnd.ms-excel.threadedcomment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50" activeTab="0"/>
  </bookViews>
  <sheets>
    <sheet name="káva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<sst xmlns="http://schemas.openxmlformats.org/spreadsheetml/2006/main" count="91" uniqueCount="56">
  <si>
    <t>MJ</t>
  </si>
  <si>
    <t>PČ</t>
  </si>
  <si>
    <t>Celkem</t>
  </si>
  <si>
    <t>Poček ks v balení</t>
  </si>
  <si>
    <t>DPH</t>
  </si>
  <si>
    <t>Nabídku zaslal:</t>
  </si>
  <si>
    <t>Dne:</t>
  </si>
  <si>
    <t>Požadovaná četnost závozů:</t>
  </si>
  <si>
    <t xml:space="preserve"> 2 x týdně v čase 6:00 - 10:00</t>
  </si>
  <si>
    <t>číslo v katalogu dodavatele, jestli existuje</t>
  </si>
  <si>
    <t>Přesný název produktu, naceněný dodavatelem</t>
  </si>
  <si>
    <t>kg</t>
  </si>
  <si>
    <t>Předpokládaný počet</t>
  </si>
  <si>
    <t>Cena MJ bez DPH</t>
  </si>
  <si>
    <t>Zboží (specifikace se může lišit v rozsahu 10%)</t>
  </si>
  <si>
    <t>Celkem KČ bez DPH</t>
  </si>
  <si>
    <t>Celkem BODY</t>
  </si>
  <si>
    <t>Maximální přípustná velikost balení</t>
  </si>
  <si>
    <t>BIO, nebo ekvivalent jestli má výrobek tento certifikát, vpište ANO*</t>
  </si>
  <si>
    <t>Všechny certifikace musí být platné a dodavatel  je doloží spolu s nabídkou a k tomu i produktové listy nabízených produktů.</t>
  </si>
  <si>
    <t>prosím vyplňte</t>
  </si>
  <si>
    <t>V případe, že výrobce/dodavatel není certifikován, nebo nesplňuje podmínku, nechte políčko volné</t>
  </si>
  <si>
    <t>Káva cold brew</t>
  </si>
  <si>
    <t>l</t>
  </si>
  <si>
    <t>Specifikace předmětu zakázky</t>
  </si>
  <si>
    <t>Fairtrade, nebo UTZ, nebo Rainforest, nebo ekvivalent jestli má výrobek tento certifikát, vpište ANO*</t>
  </si>
  <si>
    <t>jestli je výrobek bez palmového oleje, vpište ANO*</t>
  </si>
  <si>
    <t>Veganský jogurt z kokosového mléka, bez alergenů, ve skleněném obale, bez lepku a laktozy</t>
  </si>
  <si>
    <t>* vpište do sloupce ano, jestli má výrobek certifikaci BIO nebo ekvivalent, Fairtrade, UTZ nebo Rainforest, nebo neobsahuje palmový olej</t>
  </si>
  <si>
    <t>Vegan bezlepkový, bezlaktozový nápoj z kokosu</t>
  </si>
  <si>
    <t>Vegan bezlaktozová a bezlepková káva</t>
  </si>
  <si>
    <t>Vegan náhražka masav nálevu, s přídavkem antioxidantů a vitamínu C, bez alergenů, vyrobeno z Jackfruitu</t>
  </si>
  <si>
    <t>Kořeněné mléko do KARI, bez alergenů a laktozy</t>
  </si>
  <si>
    <t xml:space="preserve">Kokosová amino omáčka ČESNEKOVÁ </t>
  </si>
  <si>
    <t>Kokosová amino omáčka MÍRNĚ PIKANTNÍ</t>
  </si>
  <si>
    <t>Kokosová amino omáčka TERIYAKI, pikantní</t>
  </si>
  <si>
    <t>Kokosový OCET</t>
  </si>
  <si>
    <t>Baby Jackfruit ve slaném nálevu - náhražka masa</t>
  </si>
  <si>
    <t>Kari kokosové mléko, jemné</t>
  </si>
  <si>
    <t xml:space="preserve">Kokosové chipsy s javorovým sirupem </t>
  </si>
  <si>
    <t>Kokosové chipsy perníkové</t>
  </si>
  <si>
    <t>Kokosové chipsy slaný javor</t>
  </si>
  <si>
    <t>Kokosové chipsy malina</t>
  </si>
  <si>
    <t>Kokosové chipsy mandlový protein</t>
  </si>
  <si>
    <t xml:space="preserve">Kokosová voda </t>
  </si>
  <si>
    <t>Na dochucení jídel, bez lepku a laktozy</t>
  </si>
  <si>
    <t>Veganské, bezlepkové, bezlaktozové čipsy z kokosu</t>
  </si>
  <si>
    <t>Kokosové chipsy s mořskou solí velké balení</t>
  </si>
  <si>
    <t>Kokosové chipsy s javorovým sirupem velké balení</t>
  </si>
  <si>
    <t>Kokosové chipsy přírodní velké balení</t>
  </si>
  <si>
    <t>Kokosové chipsy perníkové velké balení</t>
  </si>
  <si>
    <t>ano</t>
  </si>
  <si>
    <t xml:space="preserve">Kokosový jogurt  - bílý </t>
  </si>
  <si>
    <t xml:space="preserve">Kokosový jogurt  - bílý velké balení </t>
  </si>
  <si>
    <t xml:space="preserve">Kokosový jogurt  - mangový </t>
  </si>
  <si>
    <t xml:space="preserve">Kokosový jogurt  - čokoládový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</si>
</sst>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&quot;Kč&quot;"/>
    <numFmt numFmtId="165" formatCode="_-* #,##0.00&quot; Kč&quot;_-;\-* #,##0.00&quot; Kč&quot;_-;_-* \-??&quot; Kč&quot;_-;_-@_-"/>
    <numFmt numFmtId="177" formatCode="General"/>
    <numFmt numFmtId="178" formatCode="#,##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Helvetica Neue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</fills>
  <borders count="12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5" fontId="1" fillId="0" borderId="0" applyBorder="0" applyProtection="0">
      <alignment/>
    </xf>
    <xf numFmtId="9" fontId="0" fillId="0" borderId="0" applyFont="0" applyFill="0" applyBorder="0" applyAlignment="0" applyProtection="0"/>
    <xf numFmtId="0" fontId="11" fillId="0" borderId="0">
      <alignment/>
      <protection/>
    </xf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0" xfId="0" applyFont="1"/>
    <xf numFmtId="0" fontId="6" fillId="2" borderId="2" xfId="0" applyFont="1" applyFill="1" applyBorder="1" applyAlignment="1" applyProtection="1">
      <alignment vertical="center" wrapText="1"/>
      <protection locked="0"/>
    </xf>
    <xf numFmtId="0" fontId="8" fillId="2" borderId="3" xfId="0" applyFont="1" applyFill="1" applyBorder="1" applyAlignment="1" applyProtection="1">
      <alignment vertical="center"/>
      <protection locked="0"/>
    </xf>
    <xf numFmtId="0" fontId="4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3" xfId="0" applyFill="1" applyBorder="1" applyAlignment="1">
      <alignment horizontal="left" vertical="center"/>
    </xf>
    <xf numFmtId="0" fontId="0" fillId="3" borderId="3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3" xfId="0" applyFont="1" applyFill="1" applyBorder="1" applyAlignment="1" applyProtection="1">
      <alignment horizontal="left" vertical="center"/>
      <protection locked="0"/>
    </xf>
    <xf numFmtId="164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9" fontId="0" fillId="2" borderId="2" xfId="22" applyFont="1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3" borderId="5" xfId="0" applyFont="1" applyFill="1" applyBorder="1" applyAlignment="1">
      <alignment horizontal="center" vertical="center" wrapText="1"/>
    </xf>
    <xf numFmtId="164" fontId="0" fillId="3" borderId="3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4" fillId="0" borderId="2" xfId="0" applyNumberFormat="1" applyFont="1" applyBorder="1" applyAlignment="1" applyProtection="1">
      <alignment horizontal="center" vertical="center"/>
      <protection locked="0"/>
    </xf>
    <xf numFmtId="164" fontId="10" fillId="3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9" fillId="0" borderId="0" xfId="0" applyFont="1"/>
    <xf numFmtId="0" fontId="4" fillId="3" borderId="3" xfId="0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164" fontId="4" fillId="4" borderId="2" xfId="0" applyNumberFormat="1" applyFont="1" applyFill="1" applyBorder="1" applyAlignment="1" applyProtection="1">
      <alignment horizontal="center" vertical="center"/>
      <protection locked="0"/>
    </xf>
    <xf numFmtId="164" fontId="4" fillId="0" borderId="2" xfId="0" applyNumberFormat="1" applyFont="1" applyFill="1" applyBorder="1" applyAlignment="1" applyProtection="1">
      <alignment horizontal="center" vertical="center"/>
      <protection locked="0"/>
    </xf>
    <xf numFmtId="164" fontId="0" fillId="4" borderId="3" xfId="0" applyNumberForma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>
      <alignment horizontal="center" vertical="center" wrapText="1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wrapText="1"/>
    </xf>
    <xf numFmtId="49" fontId="12" fillId="0" borderId="10" xfId="23" applyNumberFormat="1" applyFont="1" applyFill="1" applyBorder="1">
      <alignment/>
      <protection/>
    </xf>
    <xf numFmtId="49" fontId="12" fillId="0" borderId="2" xfId="23" applyNumberFormat="1" applyFont="1" applyFill="1" applyBorder="1" applyAlignment="1">
      <alignment horizontal="left" vertical="center" wrapText="1"/>
      <protection/>
    </xf>
    <xf numFmtId="164" fontId="4" fillId="4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wrapText="1"/>
    </xf>
    <xf numFmtId="0" fontId="9" fillId="3" borderId="8" xfId="0" applyFont="1" applyFill="1" applyBorder="1" applyAlignment="1">
      <alignment horizontal="left" vertical="center"/>
    </xf>
    <xf numFmtId="0" fontId="9" fillId="3" borderId="11" xfId="0" applyFont="1" applyFill="1" applyBorder="1" applyAlignment="1">
      <alignment horizontal="lef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a 2" xfId="21"/>
    <cellStyle name="Procenta" xfId="22"/>
    <cellStyle name="Normální 3" xfId="23"/>
  </cellStyles>
  <dxfs count="35"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77" formatCode="General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77" formatCode="General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/>
        <right style="thin"/>
        <top style="thin"/>
        <bottom/>
      </border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/>
        <top style="thin"/>
        <bottom style="thin"/>
      </border>
      <protection hidden="1" locked="0"/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64" formatCode="#,##0.00\ &quot;Kč&quot;"/>
      <fill>
        <patternFill patternType="solid">
          <bgColor theme="9" tint="0.5999900102615356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64" formatCode="#,##0.00\ &quot;Kč&quot;"/>
      <fill>
        <patternFill patternType="none">
          <bgColor theme="9" tint="0.5999900102615356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64" formatCode="#,##0.00\ &quot;Kč&quot;"/>
      <fill>
        <patternFill patternType="none">
          <bgColor theme="9" tint="0.5999900102615356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font>
        <i val="0"/>
        <u val="none"/>
        <strike val="0"/>
        <sz val="11"/>
        <name val="Calibri"/>
        <color auto="1"/>
      </font>
      <numFmt numFmtId="164" formatCode="#,##0.00\ &quot;Kč&quot;"/>
      <fill>
        <patternFill patternType="solid">
          <bgColor theme="9" tint="0.5999900102615356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64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78" formatCode="#,##0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center" textRotation="0" wrapText="1" shrinkToFit="1" readingOrder="0"/>
      <border>
        <left/>
        <right style="thin"/>
        <top style="thin"/>
        <bottom style="thin"/>
      </border>
    </dxf>
    <dxf>
      <border>
        <top style="thin"/>
      </border>
    </dxf>
    <dxf>
      <fill>
        <patternFill>
          <bgColor theme="0" tint="-0.1499900072813034"/>
        </patternFill>
      </fill>
      <border>
        <left style="thin"/>
        <right style="thin"/>
        <top/>
        <bottom/>
        <vertical style="thin"/>
        <horizontal style="thin"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alignment horizontal="center" textRotation="0" wrapText="1" shrinkToFit="1" readingOrder="0"/>
      <border>
        <left style="thin"/>
        <right style="thin"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Tereza Mičánková" id="{F037800C-D6B4-4F85-AC73-93D29244C6BB}" userId="S::tereza.micankova@zelenabohdanecsro.onmicrosoft.com::9c3aa7d7-33e4-48f7-936b-4f83925dc89e" providerId="AD"/>
</personList>
</file>

<file path=xl/tables/table1.xml><?xml version="1.0" encoding="utf-8"?>
<table xmlns="http://schemas.openxmlformats.org/spreadsheetml/2006/main" id="1" name="Tabulka1" displayName="Tabulka1" ref="A4:O26" totalsRowCount="1" headerRowDxfId="34" totalsRowDxfId="31" tableBorderDxfId="32" headerRowBorderDxfId="33" totalsRowBorderDxfId="30">
  <autoFilter ref="A4:O25"/>
  <tableColumns count="15">
    <tableColumn id="1" name="PČ" dataDxfId="29" totalsRowLabel="Celkem" totalsRowDxfId="14"/>
    <tableColumn id="2" name="Zboží (specifikace se může lišit v rozsahu 10%)" dataDxfId="28" totalsRowDxfId="13"/>
    <tableColumn id="3" name="Maximální přípustná velikost balení" dataDxfId="27" totalsRowDxfId="12"/>
    <tableColumn id="16" name="MJ" dataDxfId="26" totalsRowDxfId="11"/>
    <tableColumn id="12" name="Specifikace předmětu zakázky" dataDxfId="25" totalsRowDxfId="10"/>
    <tableColumn id="6" name="Přesný název produktu, naceněný dodavatelem" dataDxfId="24" totalsRowDxfId="9"/>
    <tableColumn id="8" name="Předpokládaný počet" dataDxfId="23" totalsRowDxfId="8"/>
    <tableColumn id="9" name="Cena MJ bez DPH" dataDxfId="22" totalsRowDxfId="7"/>
    <tableColumn id="14" name="Celkem" dataDxfId="21" totalsRowFunction="sum" totalsRowDxfId="6">
      <calculatedColumnFormula>+Tabulka1[[#This Row],[Cena MJ bez DPH]]*Tabulka1[[#This Row],[Předpokládaný počet]]</calculatedColumnFormula>
    </tableColumn>
    <tableColumn id="15" name="Fairtrade, nebo UTZ, nebo Rainforest, nebo ekvivalent jestli má výrobek tento certifikát, vpište ANO*" dataDxfId="20" totalsRowFunction="count" totalsRowDxfId="5"/>
    <tableColumn id="13" name="BIO, nebo ekvivalent jestli má výrobek tento certifikát, vpište ANO*" dataDxfId="19" totalsRowFunction="count" totalsRowDxfId="4"/>
    <tableColumn id="10" name="jestli je výrobek bez palmového oleje, vpište ANO*" dataDxfId="18" totalsRowFunction="count" totalsRowDxfId="3"/>
    <tableColumn id="4" name="Poček ks v balení" dataDxfId="17" totalsRowDxfId="2"/>
    <tableColumn id="5" name="DPH" dataDxfId="16" totalsRowDxfId="1"/>
    <tableColumn id="11" name="číslo v katalogu dodavatele, jestli existuje" dataDxfId="15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4" dT="2023-12-01T09:57:15.44" personId="{F037800C-D6B4-4F85-AC73-93D29244C6BB}" id="{6BA2CF6E-AD68-4872-A892-21BFB52D2530}">
    <text>V ZD máte i certifikát BIO, tady jej nevidím. A dle mého názoru zde měla být i možnost uvést jiný podobný certifikát. Problém vidím v tom, že BIO certifikuje něco jiného, než zde uvedené certifikáty. Pro jiné certifikáty bychom také měli v ZD uvést, jaké máme na certifikát požadavky.</text>
  </threadedComment>
</ThreadedComments>
</file>

<file path=xl/worksheets/_rels/sheet1.xml.rels><?xml version="1.0" encoding="utf-8" standalone="yes"?><Relationships xmlns="http://schemas.openxmlformats.org/package/2006/relationships"><Relationship Id="rId9" Type="http://schemas.microsoft.com/office/2017/10/relationships/threadedComment" Target="../threadedComments/threadedComment1.xml" /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showGridLines="0" tabSelected="1" zoomScale="70" zoomScaleNormal="70" workbookViewId="0" topLeftCell="A4">
      <selection activeCell="F13" sqref="F13"/>
    </sheetView>
  </sheetViews>
  <sheetFormatPr defaultColWidth="9.140625" defaultRowHeight="15"/>
  <cols>
    <col min="1" max="1" width="10.57421875" style="0" customWidth="1"/>
    <col min="2" max="2" width="69.8515625" style="1" customWidth="1"/>
    <col min="3" max="3" width="26.7109375" style="1" customWidth="1"/>
    <col min="4" max="4" width="12.28125" style="1" customWidth="1"/>
    <col min="5" max="5" width="56.421875" style="25" customWidth="1"/>
    <col min="6" max="6" width="40.140625" style="1" customWidth="1"/>
    <col min="7" max="7" width="18.57421875" style="1" customWidth="1"/>
    <col min="8" max="8" width="30.140625" style="0" customWidth="1"/>
    <col min="9" max="9" width="36.8515625" style="0" customWidth="1"/>
    <col min="10" max="12" width="20.7109375" style="0" customWidth="1"/>
    <col min="13" max="13" width="24.7109375" style="0" customWidth="1"/>
    <col min="14" max="14" width="22.00390625" style="0" customWidth="1"/>
    <col min="15" max="15" width="27.8515625" style="0" customWidth="1"/>
  </cols>
  <sheetData>
    <row r="1" spans="1:3" ht="30" customHeight="1">
      <c r="A1" s="3"/>
      <c r="B1" s="18" t="s">
        <v>5</v>
      </c>
      <c r="C1" s="4" t="s">
        <v>20</v>
      </c>
    </row>
    <row r="2" spans="2:3" ht="30" customHeight="1">
      <c r="B2" s="18" t="s">
        <v>6</v>
      </c>
      <c r="C2" s="4" t="s">
        <v>20</v>
      </c>
    </row>
    <row r="3" spans="2:12" ht="30" customHeight="1">
      <c r="B3" s="19" t="s">
        <v>7</v>
      </c>
      <c r="C3" s="5" t="s">
        <v>8</v>
      </c>
      <c r="H3" s="43"/>
      <c r="J3" s="50" t="s">
        <v>21</v>
      </c>
      <c r="K3" s="50"/>
      <c r="L3" s="50"/>
    </row>
    <row r="4" spans="1:15" s="1" customFormat="1" ht="117" customHeight="1">
      <c r="A4" s="6" t="s">
        <v>1</v>
      </c>
      <c r="B4" s="7" t="s">
        <v>14</v>
      </c>
      <c r="C4" s="8" t="s">
        <v>17</v>
      </c>
      <c r="D4" s="7" t="s">
        <v>0</v>
      </c>
      <c r="E4" s="8" t="s">
        <v>24</v>
      </c>
      <c r="F4" s="8" t="s">
        <v>10</v>
      </c>
      <c r="G4" s="8" t="s">
        <v>12</v>
      </c>
      <c r="H4" s="8" t="s">
        <v>13</v>
      </c>
      <c r="I4" s="8" t="s">
        <v>2</v>
      </c>
      <c r="J4" s="8" t="s">
        <v>25</v>
      </c>
      <c r="K4" s="8" t="s">
        <v>18</v>
      </c>
      <c r="L4" s="8" t="s">
        <v>26</v>
      </c>
      <c r="M4" s="26" t="s">
        <v>3</v>
      </c>
      <c r="N4" s="9" t="s">
        <v>4</v>
      </c>
      <c r="O4" s="41" t="s">
        <v>9</v>
      </c>
    </row>
    <row r="5" spans="1:15" s="13" customFormat="1" ht="30" customHeight="1">
      <c r="A5" s="2">
        <v>1</v>
      </c>
      <c r="B5" s="44" t="s">
        <v>52</v>
      </c>
      <c r="C5" s="24">
        <v>0.13</v>
      </c>
      <c r="D5" s="10" t="s">
        <v>11</v>
      </c>
      <c r="E5" s="47" t="s">
        <v>27</v>
      </c>
      <c r="F5" s="37"/>
      <c r="G5" s="11">
        <v>50</v>
      </c>
      <c r="H5" s="20"/>
      <c r="I5" s="12">
        <f>+Tabulka1[[#This Row],[Cena MJ bez DPH]]*Tabulka1[[#This Row],[Předpokládaný počet]]</f>
        <v>0</v>
      </c>
      <c r="J5" s="42"/>
      <c r="K5" s="42"/>
      <c r="L5" s="42"/>
      <c r="M5" s="21"/>
      <c r="N5" s="22"/>
      <c r="O5" s="23"/>
    </row>
    <row r="6" spans="1:15" s="13" customFormat="1" ht="30" customHeight="1">
      <c r="A6" s="2">
        <v>2</v>
      </c>
      <c r="B6" s="44" t="s">
        <v>53</v>
      </c>
      <c r="C6" s="10">
        <v>0.4</v>
      </c>
      <c r="D6" s="10" t="s">
        <v>11</v>
      </c>
      <c r="E6" s="47" t="s">
        <v>27</v>
      </c>
      <c r="F6" s="37"/>
      <c r="G6" s="11">
        <v>50</v>
      </c>
      <c r="H6" s="20"/>
      <c r="I6" s="12">
        <f>+Tabulka1[[#This Row],[Cena MJ bez DPH]]*Tabulka1[[#This Row],[Předpokládaný počet]]</f>
        <v>0</v>
      </c>
      <c r="J6" s="42"/>
      <c r="K6" s="42"/>
      <c r="L6" s="42"/>
      <c r="M6" s="21"/>
      <c r="N6" s="22"/>
      <c r="O6" s="23"/>
    </row>
    <row r="7" spans="1:15" s="13" customFormat="1" ht="30" customHeight="1">
      <c r="A7" s="2">
        <v>3</v>
      </c>
      <c r="B7" s="44" t="s">
        <v>54</v>
      </c>
      <c r="C7" s="24">
        <v>0.13</v>
      </c>
      <c r="D7" s="10" t="s">
        <v>11</v>
      </c>
      <c r="E7" s="47" t="s">
        <v>27</v>
      </c>
      <c r="F7" s="37"/>
      <c r="G7" s="11">
        <v>50</v>
      </c>
      <c r="H7" s="20"/>
      <c r="I7" s="31">
        <f>+Tabulka1[[#This Row],[Cena MJ bez DPH]]*Tabulka1[[#This Row],[Předpokládaný počet]]</f>
        <v>0</v>
      </c>
      <c r="J7" s="38"/>
      <c r="K7" s="38"/>
      <c r="L7" s="42"/>
      <c r="M7" s="21"/>
      <c r="N7" s="22"/>
      <c r="O7" s="23"/>
    </row>
    <row r="8" spans="1:15" s="13" customFormat="1" ht="30" customHeight="1">
      <c r="A8" s="2">
        <v>4</v>
      </c>
      <c r="B8" s="44" t="s">
        <v>55</v>
      </c>
      <c r="C8" s="24">
        <v>0.13</v>
      </c>
      <c r="D8" s="10" t="s">
        <v>11</v>
      </c>
      <c r="E8" s="47" t="s">
        <v>27</v>
      </c>
      <c r="F8" s="37"/>
      <c r="G8" s="11">
        <v>50</v>
      </c>
      <c r="H8" s="20"/>
      <c r="I8" s="39">
        <f>+Tabulka1[[#This Row],[Cena MJ bez DPH]]*Tabulka1[[#This Row],[Předpokládaný počet]]</f>
        <v>0</v>
      </c>
      <c r="J8" s="38"/>
      <c r="K8" s="38"/>
      <c r="L8" s="42"/>
      <c r="M8" s="21"/>
      <c r="N8" s="22"/>
      <c r="O8" s="23"/>
    </row>
    <row r="9" spans="1:15" s="13" customFormat="1" ht="30" customHeight="1">
      <c r="A9" s="2">
        <v>5</v>
      </c>
      <c r="B9" s="45" t="s">
        <v>33</v>
      </c>
      <c r="C9" s="24">
        <v>0.47</v>
      </c>
      <c r="D9" s="10" t="s">
        <v>23</v>
      </c>
      <c r="E9" s="47" t="s">
        <v>45</v>
      </c>
      <c r="F9" s="37"/>
      <c r="G9" s="11">
        <v>10</v>
      </c>
      <c r="H9" s="20"/>
      <c r="I9" s="39">
        <f>+Tabulka1[[#This Row],[Cena MJ bez DPH]]*Tabulka1[[#This Row],[Předpokládaný počet]]</f>
        <v>0</v>
      </c>
      <c r="J9" s="38"/>
      <c r="K9" s="38"/>
      <c r="L9" s="42"/>
      <c r="M9" s="21"/>
      <c r="N9" s="22"/>
      <c r="O9" s="23"/>
    </row>
    <row r="10" spans="1:15" s="13" customFormat="1" ht="30" customHeight="1">
      <c r="A10" s="2">
        <v>6</v>
      </c>
      <c r="B10" s="45" t="s">
        <v>34</v>
      </c>
      <c r="C10" s="24">
        <v>0.47</v>
      </c>
      <c r="D10" s="10" t="s">
        <v>23</v>
      </c>
      <c r="E10" s="47" t="s">
        <v>45</v>
      </c>
      <c r="F10" s="37"/>
      <c r="G10" s="11">
        <v>10</v>
      </c>
      <c r="H10" s="20"/>
      <c r="I10" s="39">
        <f>+Tabulka1[[#This Row],[Cena MJ bez DPH]]*Tabulka1[[#This Row],[Předpokládaný počet]]</f>
        <v>0</v>
      </c>
      <c r="J10" s="38"/>
      <c r="K10" s="38"/>
      <c r="L10" s="42"/>
      <c r="M10" s="21"/>
      <c r="N10" s="22"/>
      <c r="O10" s="23"/>
    </row>
    <row r="11" spans="1:15" s="13" customFormat="1" ht="30" customHeight="1">
      <c r="A11" s="2">
        <v>7</v>
      </c>
      <c r="B11" s="45" t="s">
        <v>35</v>
      </c>
      <c r="C11" s="24">
        <v>0.47</v>
      </c>
      <c r="D11" s="10" t="s">
        <v>23</v>
      </c>
      <c r="E11" s="47" t="s">
        <v>45</v>
      </c>
      <c r="F11" s="37"/>
      <c r="G11" s="11">
        <v>10</v>
      </c>
      <c r="H11" s="20"/>
      <c r="I11" s="39">
        <f>+Tabulka1[[#This Row],[Cena MJ bez DPH]]*Tabulka1[[#This Row],[Předpokládaný počet]]</f>
        <v>0</v>
      </c>
      <c r="J11" s="38"/>
      <c r="K11" s="38"/>
      <c r="L11" s="42"/>
      <c r="M11" s="21"/>
      <c r="N11" s="22"/>
      <c r="O11" s="23"/>
    </row>
    <row r="12" spans="1:15" s="13" customFormat="1" ht="30" customHeight="1">
      <c r="A12" s="2">
        <v>8</v>
      </c>
      <c r="B12" s="45" t="s">
        <v>36</v>
      </c>
      <c r="C12" s="24">
        <v>0.47</v>
      </c>
      <c r="D12" s="10" t="s">
        <v>23</v>
      </c>
      <c r="E12" s="47" t="s">
        <v>45</v>
      </c>
      <c r="F12" s="37"/>
      <c r="G12" s="11">
        <v>10</v>
      </c>
      <c r="H12" s="20"/>
      <c r="I12" s="39">
        <f>+Tabulka1[[#This Row],[Cena MJ bez DPH]]*Tabulka1[[#This Row],[Předpokládaný počet]]</f>
        <v>0</v>
      </c>
      <c r="J12" s="38"/>
      <c r="K12" s="38"/>
      <c r="L12" s="42"/>
      <c r="M12" s="21"/>
      <c r="N12" s="22"/>
      <c r="O12" s="23"/>
    </row>
    <row r="13" spans="1:15" s="13" customFormat="1" ht="30" customHeight="1">
      <c r="A13" s="2">
        <v>9</v>
      </c>
      <c r="B13" s="45" t="s">
        <v>37</v>
      </c>
      <c r="C13" s="24">
        <v>0.4</v>
      </c>
      <c r="D13" s="10" t="s">
        <v>11</v>
      </c>
      <c r="E13" s="47" t="s">
        <v>31</v>
      </c>
      <c r="F13" s="37"/>
      <c r="G13" s="11">
        <v>300</v>
      </c>
      <c r="H13" s="20"/>
      <c r="I13" s="39">
        <f>+Tabulka1[[#This Row],[Cena MJ bez DPH]]*Tabulka1[[#This Row],[Předpokládaný počet]]</f>
        <v>0</v>
      </c>
      <c r="J13" s="38"/>
      <c r="K13" s="38"/>
      <c r="L13" s="42"/>
      <c r="M13" s="21"/>
      <c r="N13" s="22"/>
      <c r="O13" s="23"/>
    </row>
    <row r="14" spans="1:15" s="13" customFormat="1" ht="30" customHeight="1">
      <c r="A14" s="2">
        <v>10</v>
      </c>
      <c r="B14" s="45" t="s">
        <v>38</v>
      </c>
      <c r="C14" s="24">
        <v>0.4</v>
      </c>
      <c r="D14" s="10" t="s">
        <v>23</v>
      </c>
      <c r="E14" s="47" t="s">
        <v>32</v>
      </c>
      <c r="F14" s="37"/>
      <c r="G14" s="11">
        <v>50</v>
      </c>
      <c r="H14" s="20"/>
      <c r="I14" s="39">
        <f>+Tabulka1[[#This Row],[Cena MJ bez DPH]]*Tabulka1[[#This Row],[Předpokládaný počet]]</f>
        <v>0</v>
      </c>
      <c r="J14" s="38"/>
      <c r="K14" s="38"/>
      <c r="L14" s="42"/>
      <c r="M14" s="21"/>
      <c r="N14" s="22"/>
      <c r="O14" s="23"/>
    </row>
    <row r="15" spans="1:15" s="13" customFormat="1" ht="30" customHeight="1">
      <c r="A15" s="2">
        <v>11</v>
      </c>
      <c r="B15" s="45" t="s">
        <v>47</v>
      </c>
      <c r="C15" s="24">
        <v>0.25</v>
      </c>
      <c r="D15" s="10" t="s">
        <v>11</v>
      </c>
      <c r="E15" s="47" t="s">
        <v>46</v>
      </c>
      <c r="F15" s="37"/>
      <c r="G15" s="11">
        <v>5</v>
      </c>
      <c r="H15" s="20"/>
      <c r="I15" s="39">
        <f>+Tabulka1[[#This Row],[Cena MJ bez DPH]]*Tabulka1[[#This Row],[Předpokládaný počet]]</f>
        <v>0</v>
      </c>
      <c r="J15" s="46"/>
      <c r="K15" s="46"/>
      <c r="L15" s="40"/>
      <c r="M15" s="21"/>
      <c r="N15" s="22"/>
      <c r="O15" s="23"/>
    </row>
    <row r="16" spans="1:15" s="13" customFormat="1" ht="30" customHeight="1">
      <c r="A16" s="2">
        <v>12</v>
      </c>
      <c r="B16" s="45" t="s">
        <v>39</v>
      </c>
      <c r="C16" s="24">
        <v>0.04</v>
      </c>
      <c r="D16" s="10" t="s">
        <v>11</v>
      </c>
      <c r="E16" s="47" t="s">
        <v>46</v>
      </c>
      <c r="F16" s="37"/>
      <c r="G16" s="11">
        <v>5</v>
      </c>
      <c r="H16" s="20"/>
      <c r="I16" s="39">
        <f>+Tabulka1[[#This Row],[Cena MJ bez DPH]]*Tabulka1[[#This Row],[Předpokládaný počet]]</f>
        <v>0</v>
      </c>
      <c r="J16" s="46"/>
      <c r="K16" s="46"/>
      <c r="L16" s="40"/>
      <c r="M16" s="21"/>
      <c r="N16" s="22"/>
      <c r="O16" s="23"/>
    </row>
    <row r="17" spans="1:15" s="13" customFormat="1" ht="30" customHeight="1">
      <c r="A17" s="2">
        <v>13</v>
      </c>
      <c r="B17" s="45" t="s">
        <v>48</v>
      </c>
      <c r="C17" s="24">
        <v>0.25</v>
      </c>
      <c r="D17" s="10" t="s">
        <v>11</v>
      </c>
      <c r="E17" s="47" t="s">
        <v>46</v>
      </c>
      <c r="F17" s="37"/>
      <c r="G17" s="11">
        <v>5</v>
      </c>
      <c r="H17" s="20"/>
      <c r="I17" s="39">
        <f>+Tabulka1[[#This Row],[Cena MJ bez DPH]]*Tabulka1[[#This Row],[Předpokládaný počet]]</f>
        <v>0</v>
      </c>
      <c r="J17" s="46"/>
      <c r="K17" s="46"/>
      <c r="L17" s="40"/>
      <c r="M17" s="21"/>
      <c r="N17" s="22"/>
      <c r="O17" s="23"/>
    </row>
    <row r="18" spans="1:15" s="13" customFormat="1" ht="30" customHeight="1">
      <c r="A18" s="2">
        <v>14</v>
      </c>
      <c r="B18" s="45" t="s">
        <v>49</v>
      </c>
      <c r="C18" s="24">
        <v>0.5</v>
      </c>
      <c r="D18" s="10" t="s">
        <v>11</v>
      </c>
      <c r="E18" s="47" t="s">
        <v>46</v>
      </c>
      <c r="F18" s="37"/>
      <c r="G18" s="11">
        <v>5</v>
      </c>
      <c r="H18" s="20"/>
      <c r="I18" s="39">
        <f>+Tabulka1[[#This Row],[Cena MJ bez DPH]]*Tabulka1[[#This Row],[Předpokládaný počet]]</f>
        <v>0</v>
      </c>
      <c r="J18" s="46"/>
      <c r="K18" s="46"/>
      <c r="L18" s="40"/>
      <c r="M18" s="21"/>
      <c r="N18" s="22"/>
      <c r="O18" s="23"/>
    </row>
    <row r="19" spans="1:15" s="13" customFormat="1" ht="30" customHeight="1">
      <c r="A19" s="2">
        <v>15</v>
      </c>
      <c r="B19" s="45" t="s">
        <v>40</v>
      </c>
      <c r="C19" s="24">
        <v>0.06</v>
      </c>
      <c r="D19" s="10" t="s">
        <v>11</v>
      </c>
      <c r="E19" s="47" t="s">
        <v>46</v>
      </c>
      <c r="F19" s="37"/>
      <c r="G19" s="11">
        <v>5</v>
      </c>
      <c r="H19" s="20"/>
      <c r="I19" s="39">
        <f>+Tabulka1[[#This Row],[Cena MJ bez DPH]]*Tabulka1[[#This Row],[Předpokládaný počet]]</f>
        <v>0</v>
      </c>
      <c r="J19" s="46"/>
      <c r="K19" s="46"/>
      <c r="L19" s="40"/>
      <c r="M19" s="21"/>
      <c r="N19" s="22"/>
      <c r="O19" s="23"/>
    </row>
    <row r="20" spans="1:15" s="13" customFormat="1" ht="30" customHeight="1">
      <c r="A20" s="2">
        <v>16</v>
      </c>
      <c r="B20" s="45" t="s">
        <v>50</v>
      </c>
      <c r="C20" s="24">
        <v>0.25</v>
      </c>
      <c r="D20" s="10" t="s">
        <v>11</v>
      </c>
      <c r="E20" s="47" t="s">
        <v>46</v>
      </c>
      <c r="F20" s="37"/>
      <c r="G20" s="11">
        <v>5</v>
      </c>
      <c r="H20" s="20"/>
      <c r="I20" s="39">
        <f>+Tabulka1[[#This Row],[Cena MJ bez DPH]]*Tabulka1[[#This Row],[Předpokládaný počet]]</f>
        <v>0</v>
      </c>
      <c r="J20" s="46"/>
      <c r="K20" s="46"/>
      <c r="L20" s="40"/>
      <c r="M20" s="21"/>
      <c r="N20" s="22"/>
      <c r="O20" s="23"/>
    </row>
    <row r="21" spans="1:15" ht="30" customHeight="1">
      <c r="A21" s="2">
        <v>17</v>
      </c>
      <c r="B21" s="45" t="s">
        <v>41</v>
      </c>
      <c r="C21" s="24">
        <v>0.04</v>
      </c>
      <c r="D21" s="10" t="s">
        <v>11</v>
      </c>
      <c r="E21" s="47" t="s">
        <v>46</v>
      </c>
      <c r="F21" s="37"/>
      <c r="G21" s="11">
        <v>5</v>
      </c>
      <c r="H21" s="20"/>
      <c r="I21" s="39">
        <f>+Tabulka1[[#This Row],[Cena MJ bez DPH]]*Tabulka1[[#This Row],[Předpokládaný počet]]</f>
        <v>0</v>
      </c>
      <c r="J21" s="46"/>
      <c r="K21" s="46"/>
      <c r="L21" s="40"/>
      <c r="M21" s="21"/>
      <c r="N21" s="22"/>
      <c r="O21" s="23"/>
    </row>
    <row r="22" spans="1:15" ht="30" customHeight="1">
      <c r="A22" s="2">
        <v>18</v>
      </c>
      <c r="B22" s="45" t="s">
        <v>42</v>
      </c>
      <c r="C22" s="24">
        <v>0.04</v>
      </c>
      <c r="D22" s="10" t="s">
        <v>11</v>
      </c>
      <c r="E22" s="47" t="s">
        <v>46</v>
      </c>
      <c r="F22" s="37"/>
      <c r="G22" s="11">
        <v>5</v>
      </c>
      <c r="H22" s="20"/>
      <c r="I22" s="39">
        <f>+Tabulka1[[#This Row],[Cena MJ bez DPH]]*Tabulka1[[#This Row],[Předpokládaný počet]]</f>
        <v>0</v>
      </c>
      <c r="J22" s="46"/>
      <c r="K22" s="46"/>
      <c r="L22" s="40"/>
      <c r="M22" s="21"/>
      <c r="N22" s="22"/>
      <c r="O22" s="23"/>
    </row>
    <row r="23" spans="1:15" ht="30" customHeight="1">
      <c r="A23" s="2">
        <v>19</v>
      </c>
      <c r="B23" s="45" t="s">
        <v>43</v>
      </c>
      <c r="C23" s="24">
        <v>0.04</v>
      </c>
      <c r="D23" s="10" t="s">
        <v>11</v>
      </c>
      <c r="E23" s="47" t="s">
        <v>46</v>
      </c>
      <c r="F23" s="37"/>
      <c r="G23" s="11">
        <v>5</v>
      </c>
      <c r="H23" s="20"/>
      <c r="I23" s="39">
        <f>+Tabulka1[[#This Row],[Cena MJ bez DPH]]*Tabulka1[[#This Row],[Předpokládaný počet]]</f>
        <v>0</v>
      </c>
      <c r="J23" s="46"/>
      <c r="K23" s="46"/>
      <c r="L23" s="40"/>
      <c r="M23" s="21"/>
      <c r="N23" s="22"/>
      <c r="O23" s="23"/>
    </row>
    <row r="24" spans="1:15" ht="30" customHeight="1">
      <c r="A24" s="2">
        <v>20</v>
      </c>
      <c r="B24" s="45" t="s">
        <v>44</v>
      </c>
      <c r="C24" s="24">
        <v>0.4</v>
      </c>
      <c r="D24" s="10" t="s">
        <v>23</v>
      </c>
      <c r="E24" s="47" t="s">
        <v>29</v>
      </c>
      <c r="F24" s="37"/>
      <c r="G24" s="11">
        <v>10</v>
      </c>
      <c r="H24" s="20"/>
      <c r="I24" s="39">
        <f>+Tabulka1[[#This Row],[Cena MJ bez DPH]]*Tabulka1[[#This Row],[Předpokládaný počet]]</f>
        <v>0</v>
      </c>
      <c r="J24" s="46"/>
      <c r="K24" s="46"/>
      <c r="L24" s="40"/>
      <c r="M24" s="21"/>
      <c r="N24" s="22"/>
      <c r="O24" s="23"/>
    </row>
    <row r="25" spans="1:15" ht="30" customHeight="1">
      <c r="A25" s="2">
        <v>21</v>
      </c>
      <c r="B25" s="45" t="s">
        <v>22</v>
      </c>
      <c r="C25" s="24">
        <v>0.2</v>
      </c>
      <c r="D25" s="10" t="s">
        <v>23</v>
      </c>
      <c r="E25" s="47" t="s">
        <v>30</v>
      </c>
      <c r="F25" s="37"/>
      <c r="G25" s="11">
        <v>10</v>
      </c>
      <c r="H25" s="20"/>
      <c r="I25" s="39">
        <f>+Tabulka1[[#This Row],[Cena MJ bez DPH]]*Tabulka1[[#This Row],[Předpokládaný počet]]</f>
        <v>0</v>
      </c>
      <c r="J25" s="38"/>
      <c r="K25" s="49"/>
      <c r="L25" s="42"/>
      <c r="M25" s="21"/>
      <c r="N25" s="22"/>
      <c r="O25" s="23"/>
    </row>
    <row r="26" spans="1:15" ht="30" customHeight="1">
      <c r="A26" s="14" t="s">
        <v>2</v>
      </c>
      <c r="B26" s="15"/>
      <c r="C26" s="16"/>
      <c r="D26" s="16"/>
      <c r="E26" s="16"/>
      <c r="F26" s="16"/>
      <c r="G26" s="16"/>
      <c r="H26" s="27"/>
      <c r="I26" s="36">
        <f>SUBTOTAL(109,[Celkem])</f>
        <v>0</v>
      </c>
      <c r="J26" s="48">
        <f>SUBTOTAL(103,[Fairtrade, nebo UTZ, nebo Rainforest, nebo ekvivalent jestli má výrobek tento certifikát, vpište ANO*])</f>
        <v>0</v>
      </c>
      <c r="K26" s="48">
        <f>SUBTOTAL(103,[BIO, nebo ekvivalent jestli má výrobek tento certifikát, vpište ANO*])</f>
        <v>0</v>
      </c>
      <c r="L26" s="35">
        <f>SUBTOTAL(103,[jestli je výrobek bez palmového oleje, vpište ANO*])</f>
        <v>0</v>
      </c>
      <c r="M26" s="16"/>
      <c r="N26" s="16"/>
      <c r="O26" s="17"/>
    </row>
    <row r="27" spans="1:11" ht="34.5" customHeight="1">
      <c r="A27" s="13"/>
      <c r="B27" s="28"/>
      <c r="C27" s="29"/>
      <c r="D27" s="30"/>
      <c r="E27" s="29"/>
      <c r="F27" s="29"/>
      <c r="G27" s="43"/>
      <c r="J27" s="13"/>
      <c r="K27" s="13"/>
    </row>
    <row r="28" spans="1:11" ht="30" customHeight="1">
      <c r="A28" s="51" t="s">
        <v>15</v>
      </c>
      <c r="B28" s="52"/>
      <c r="C28" s="52"/>
      <c r="D28" s="52"/>
      <c r="E28" s="52"/>
      <c r="F28" s="52"/>
      <c r="G28" s="32">
        <f>+Tabulka1[[#Totals],[Celkem]]</f>
        <v>0</v>
      </c>
      <c r="J28" s="13"/>
      <c r="K28" s="13"/>
    </row>
    <row r="29" spans="1:11" ht="30" customHeight="1">
      <c r="A29" s="51" t="s">
        <v>16</v>
      </c>
      <c r="B29" s="52"/>
      <c r="C29" s="52"/>
      <c r="D29" s="52"/>
      <c r="E29" s="52"/>
      <c r="F29" s="52"/>
      <c r="G29" s="33">
        <f>+Tabulka1[[#Totals],[Fairtrade, nebo UTZ, nebo Rainforest, nebo ekvivalent jestli má výrobek tento certifikát, vpište ANO*]]+Tabulka1[[#Totals],[BIO, nebo ekvivalent jestli má výrobek tento certifikát, vpište ANO*]]+Tabulka1[[#Totals],[jestli je výrobek bez palmového oleje, vpište ANO*]]</f>
        <v>0</v>
      </c>
      <c r="J29" s="13"/>
      <c r="K29" s="13"/>
    </row>
    <row r="30" spans="1:11" ht="15">
      <c r="A30" t="s">
        <v>28</v>
      </c>
      <c r="J30" s="13"/>
      <c r="K30" s="13" t="s">
        <v>51</v>
      </c>
    </row>
    <row r="31" ht="18.75">
      <c r="A31" s="34" t="s">
        <v>19</v>
      </c>
    </row>
  </sheetData>
  <sheetProtection algorithmName="SHA-512" hashValue="Wvoa0FazX2c3SIvTDfqDCig2JmhTF8QCxOknATba/gAMFMnCXDdWNRWhVhGfuqG7TdWwcy4tt77F+BX88YIPXQ==" saltValue="ibqkQCjsB78kTbhHxZeq8A==" spinCount="100000" sheet="1" objects="1" scenarios="1"/>
  <mergeCells count="3">
    <mergeCell ref="J3:L3"/>
    <mergeCell ref="A28:F28"/>
    <mergeCell ref="A29:F29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1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</dc:creator>
  <cp:keywords/>
  <dc:description/>
  <cp:lastModifiedBy>Slováková Daniela</cp:lastModifiedBy>
  <cp:lastPrinted>2022-01-12T14:26:19Z</cp:lastPrinted>
  <dcterms:created xsi:type="dcterms:W3CDTF">2021-02-01T12:13:58Z</dcterms:created>
  <dcterms:modified xsi:type="dcterms:W3CDTF">2023-12-15T09:32:00Z</dcterms:modified>
  <cp:category/>
  <cp:version/>
  <cp:contentType/>
  <cp:contentStatus/>
</cp:coreProperties>
</file>