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65416" yWindow="65416" windowWidth="29040" windowHeight="15840" activeTab="0"/>
  </bookViews>
  <sheets>
    <sheet name="specifikace-část1" sheetId="2" r:id="rId1"/>
  </sheets>
  <definedNames>
    <definedName name="_xlnm.Print_Area" localSheetId="0">'specifikace-část1'!$A$1:$J$71</definedName>
  </definedNames>
  <calcPr calcId="191029"/>
  <extLst/>
</workbook>
</file>

<file path=xl/sharedStrings.xml><?xml version="1.0" encoding="utf-8"?>
<sst xmlns="http://schemas.openxmlformats.org/spreadsheetml/2006/main" count="99" uniqueCount="62">
  <si>
    <t>-</t>
  </si>
  <si>
    <t>Část veřejné zakázky</t>
  </si>
  <si>
    <t>Druh</t>
  </si>
  <si>
    <t>Kmen</t>
  </si>
  <si>
    <t>Specifikace kvality zvířat</t>
  </si>
  <si>
    <t>Pohlaví</t>
  </si>
  <si>
    <t xml:space="preserve">Specifikace </t>
  </si>
  <si>
    <t>Předpokládaná cena za 2 roky odběru v Kč bez DPH</t>
  </si>
  <si>
    <t>potkan outbrední</t>
  </si>
  <si>
    <t>SPF kmen z bariérového chovu</t>
  </si>
  <si>
    <t>samec</t>
  </si>
  <si>
    <t>samice</t>
  </si>
  <si>
    <t>3 týdny</t>
  </si>
  <si>
    <t>4 týdny</t>
  </si>
  <si>
    <t>5 týdnů</t>
  </si>
  <si>
    <t>6 týdnů</t>
  </si>
  <si>
    <t>7 týdnů</t>
  </si>
  <si>
    <t>8 týdnů</t>
  </si>
  <si>
    <t>myš outbrední</t>
  </si>
  <si>
    <t>myš inbrední</t>
  </si>
  <si>
    <t>Poznámky:</t>
  </si>
  <si>
    <t>SPF = Specific Pathogen Free dle aktuálního doporučení FELASA (the Federation of European Laboratory Animal Science Associations): FELASA recommendations for the health monitoring of mouse, rat, hamster, guinea pig and rabbit colonies in breeding and experimental units, Laboratory Animals 2014, Vol. 48(3) 78–192</t>
  </si>
  <si>
    <t>dostupné z: https://journals.sagepub.com/doi/pdf/10.1177/0023677213516312</t>
  </si>
  <si>
    <t>Nabídková cena č. 1</t>
  </si>
  <si>
    <t>Nejvýše přípustná hodnota nabídkové ceny č. 1</t>
  </si>
  <si>
    <t>Nabídková cena č. 2a</t>
  </si>
  <si>
    <t>Maximální kapacita přepravního obalu</t>
  </si>
  <si>
    <t>Nejvýše přípustná hodnota nabídkové ceny č. 2a</t>
  </si>
  <si>
    <t>Nabídková cena č. 3</t>
  </si>
  <si>
    <t>Nejvýše přípustná hodnota nabídkové ceny č. 3</t>
  </si>
  <si>
    <t>Účastník doplní pouze ty buňky, u nichž je uveden pokyn k doplnění.</t>
  </si>
  <si>
    <t>min. 20 ks laboratorních myší o věku do 3 týdnů</t>
  </si>
  <si>
    <t>˂ 121 g</t>
  </si>
  <si>
    <t>min. 9 ks laboratorních potkanů o hmotnosti do 119 g</t>
  </si>
  <si>
    <t>NMRI</t>
  </si>
  <si>
    <t>Část 1 – Laboratorní hlodavci</t>
  </si>
  <si>
    <t>Nabídková cena č. 2b</t>
  </si>
  <si>
    <t>Nejvýše přípustná hodnota nabídkové ceny č. 2b</t>
  </si>
  <si>
    <t>Celková cena za dodání předpokládaného počtu laboratorních hlodavců v Kč bez DPH (účastník NEDOPLŇUJE)</t>
  </si>
  <si>
    <r>
      <t xml:space="preserve">Jednotková cena za přepravní obal pro laboratorní potkany v Kč bez DPH </t>
    </r>
    <r>
      <rPr>
        <b/>
        <sz val="11"/>
        <color theme="3" tint="0.39998000860214233"/>
        <rFont val="Calibri"/>
        <family val="2"/>
        <scheme val="minor"/>
      </rPr>
      <t>(doplní účastník)</t>
    </r>
  </si>
  <si>
    <r>
      <t>Jednotková cena za přepravní obal pro laboratorní myši v Kč bez DPH</t>
    </r>
    <r>
      <rPr>
        <b/>
        <sz val="11"/>
        <color theme="3" tint="0.39998000860214233"/>
        <rFont val="Calibri"/>
        <family val="2"/>
        <scheme val="minor"/>
      </rPr>
      <t xml:space="preserve"> (doplní účastník)</t>
    </r>
  </si>
  <si>
    <r>
      <t xml:space="preserve">Maximální délka dopravy laboratorních hlodavců (celé km) </t>
    </r>
    <r>
      <rPr>
        <b/>
        <sz val="11"/>
        <color theme="3" tint="0.39998000860214233"/>
        <rFont val="Calibri"/>
        <family val="2"/>
        <scheme val="minor"/>
      </rPr>
      <t>(doplní účastník)</t>
    </r>
  </si>
  <si>
    <r>
      <t xml:space="preserve">Jednotková cena za 1 km dopravy laboratorních hlodavců v Kč bez DPH </t>
    </r>
    <r>
      <rPr>
        <b/>
        <sz val="11"/>
        <color theme="3" tint="0.39998000860214233"/>
        <rFont val="Calibri"/>
        <family val="2"/>
        <scheme val="minor"/>
      </rPr>
      <t>(doplní účastník)</t>
    </r>
  </si>
  <si>
    <t>Maximální cena za dopravu laboratorních hlodavců v Kč bez DPH (účastník NEDOPLŇUJE)</t>
  </si>
  <si>
    <t>Příloha č. 5a dokumentace zadávacího řízení</t>
  </si>
  <si>
    <t>Specifikace předmětu plnění; Předloha pro zpracování ceny plnění, Ceník pro část 1 veřejné zakázky</t>
  </si>
  <si>
    <t>Wistar</t>
  </si>
  <si>
    <t>SPF kmen z bariérového chovu</t>
  </si>
  <si>
    <t>122-149 g</t>
  </si>
  <si>
    <t>150-176 g</t>
  </si>
  <si>
    <t>177-209 g</t>
  </si>
  <si>
    <t>11-16 g</t>
  </si>
  <si>
    <t>17-20 g</t>
  </si>
  <si>
    <t>21-25 g</t>
  </si>
  <si>
    <t>C57BL/6NCrl</t>
  </si>
  <si>
    <r>
      <t xml:space="preserve">Dokumentace zadávacího řízení </t>
    </r>
    <r>
      <rPr>
        <b/>
        <sz val="11"/>
        <color theme="0" tint="-0.4999699890613556"/>
        <rFont val="Calibri"/>
        <family val="2"/>
        <scheme val="minor"/>
      </rPr>
      <t>LFHK-09-2023</t>
    </r>
    <r>
      <rPr>
        <sz val="11"/>
        <color theme="0" tint="-0.4999699890613556"/>
        <rFont val="Calibri"/>
        <family val="2"/>
        <scheme val="minor"/>
      </rPr>
      <t xml:space="preserve"> – příloha č. 5a</t>
    </r>
  </si>
  <si>
    <t>Jednotková cena 
v Kč bez DPH zaokrouhlená 
na 2 desetinná místa</t>
  </si>
  <si>
    <r>
      <t xml:space="preserve">Jednotková cena 
v Kč bez DPH 
</t>
    </r>
    <r>
      <rPr>
        <b/>
        <sz val="8"/>
        <color theme="3" tint="0.39998000860214233"/>
        <rFont val="Arial"/>
        <family val="2"/>
      </rPr>
      <t>(doplní účastník)</t>
    </r>
  </si>
  <si>
    <t>Předpokládaný odběr (ks) 
za 2 roky</t>
  </si>
  <si>
    <t>C57BL/6J</t>
  </si>
  <si>
    <t>BALB/cAnN</t>
  </si>
  <si>
    <t>Pro představu o přibližné velikosti objednávek zadavatel udává, že typická jednorázová objednávka laboratorních hlodavců jednoho kmene se předpokládá v maximálním rozsahu 50 ks potkanů a 80 ks myší, s přibližnou četností objednávek 6x ročně u potkanů a 12x ročně u myší.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</si>
</sst>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2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8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8"/>
      <color theme="3" tint="0.39998000860214233"/>
      <name val="Arial"/>
      <family val="2"/>
    </font>
    <font>
      <b/>
      <sz val="11"/>
      <color theme="3" tint="0.39998000860214233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DD7EE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Protection="1">
      <protection/>
    </xf>
    <xf numFmtId="0" fontId="3" fillId="0" borderId="0" xfId="0" applyFont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4" fontId="0" fillId="0" borderId="4" xfId="0" applyNumberFormat="1" applyBorder="1" applyAlignment="1" applyProtection="1">
      <alignment horizontal="center" vertical="center"/>
      <protection/>
    </xf>
    <xf numFmtId="164" fontId="0" fillId="0" borderId="5" xfId="0" applyNumberFormat="1" applyBorder="1" applyAlignment="1" applyProtection="1">
      <alignment horizontal="center" vertical="center"/>
      <protection/>
    </xf>
    <xf numFmtId="164" fontId="0" fillId="0" borderId="6" xfId="0" applyNumberFormat="1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center" vertical="center"/>
      <protection/>
    </xf>
    <xf numFmtId="164" fontId="0" fillId="0" borderId="8" xfId="0" applyNumberFormat="1" applyBorder="1" applyAlignment="1" applyProtection="1">
      <alignment horizontal="center" vertical="center"/>
      <protection/>
    </xf>
    <xf numFmtId="164" fontId="0" fillId="0" borderId="9" xfId="0" applyNumberFormat="1" applyBorder="1" applyAlignment="1" applyProtection="1">
      <alignment horizontal="center" vertical="center"/>
      <protection/>
    </xf>
    <xf numFmtId="0" fontId="4" fillId="0" borderId="0" xfId="0" applyFont="1" applyProtection="1">
      <protection/>
    </xf>
    <xf numFmtId="0" fontId="5" fillId="0" borderId="0" xfId="20" applyProtection="1"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Protection="1">
      <protection/>
    </xf>
    <xf numFmtId="0" fontId="3" fillId="0" borderId="0" xfId="0" applyFont="1" applyProtection="1"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8" fontId="11" fillId="0" borderId="0" xfId="0" applyNumberFormat="1" applyFont="1" applyProtection="1">
      <protection/>
    </xf>
    <xf numFmtId="164" fontId="12" fillId="0" borderId="0" xfId="0" applyNumberFormat="1" applyFont="1" applyProtection="1">
      <protection/>
    </xf>
    <xf numFmtId="164" fontId="11" fillId="0" borderId="0" xfId="0" applyNumberFormat="1" applyFont="1" applyProtection="1">
      <protection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/>
    </xf>
    <xf numFmtId="164" fontId="10" fillId="0" borderId="2" xfId="0" applyNumberFormat="1" applyFont="1" applyBorder="1" applyAlignment="1" applyProtection="1">
      <alignment horizontal="center" vertical="center"/>
      <protection/>
    </xf>
    <xf numFmtId="164" fontId="10" fillId="0" borderId="3" xfId="0" applyNumberFormat="1" applyFont="1" applyBorder="1" applyAlignment="1" applyProtection="1">
      <alignment horizontal="center" vertical="center"/>
      <protection/>
    </xf>
    <xf numFmtId="164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6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Border="1" applyAlignment="1" applyProtection="1">
      <alignment horizontal="center" vertical="center"/>
      <protection/>
    </xf>
    <xf numFmtId="164" fontId="0" fillId="0" borderId="15" xfId="0" applyNumberFormat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horizontal="center" vertical="center"/>
      <protection/>
    </xf>
    <xf numFmtId="16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/>
      <protection/>
    </xf>
    <xf numFmtId="0" fontId="4" fillId="2" borderId="20" xfId="0" applyFont="1" applyFill="1" applyBorder="1" applyAlignment="1" applyProtection="1">
      <alignment horizontal="center" vertical="center"/>
      <protection/>
    </xf>
    <xf numFmtId="0" fontId="4" fillId="2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164" fontId="0" fillId="0" borderId="33" xfId="0" applyNumberForma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4" fontId="3" fillId="0" borderId="8" xfId="0" applyNumberFormat="1" applyFont="1" applyFill="1" applyBorder="1" applyAlignment="1" applyProtection="1">
      <alignment horizontal="center" vertical="center"/>
      <protection/>
    </xf>
    <xf numFmtId="164" fontId="3" fillId="0" borderId="8" xfId="0" applyNumberFormat="1" applyFont="1" applyFill="1" applyBorder="1" applyAlignment="1" applyProtection="1">
      <alignment/>
      <protection/>
    </xf>
    <xf numFmtId="164" fontId="3" fillId="0" borderId="9" xfId="0" applyNumberFormat="1" applyFont="1" applyFill="1" applyBorder="1" applyAlignment="1" applyProtection="1">
      <alignment/>
      <protection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6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9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1" fontId="6" fillId="5" borderId="29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30" xfId="0" applyNumberForma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4" fillId="2" borderId="29" xfId="0" applyFont="1" applyFill="1" applyBorder="1" applyAlignment="1" applyProtection="1">
      <alignment horizontal="center" vertical="center"/>
      <protection/>
    </xf>
    <xf numFmtId="0" fontId="4" fillId="2" borderId="30" xfId="0" applyFont="1" applyFill="1" applyBorder="1" applyAlignment="1" applyProtection="1">
      <alignment horizontal="center" vertical="center"/>
      <protection/>
    </xf>
    <xf numFmtId="0" fontId="4" fillId="2" borderId="45" xfId="0" applyFont="1" applyFill="1" applyBorder="1" applyAlignment="1" applyProtection="1">
      <alignment horizontal="center" vertical="center"/>
      <protection/>
    </xf>
    <xf numFmtId="164" fontId="6" fillId="5" borderId="4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7" xfId="0" applyNumberFormat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8">
    <dxf>
      <font>
        <color rgb="FF006100"/>
      </font>
      <fill>
        <patternFill>
          <bgColor rgb="FFC6EFCE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233AD-01A0-481A-94E5-26C6E4822973}">
  <dimension ref="A1:L73"/>
  <sheetViews>
    <sheetView tabSelected="1" view="pageBreakPreview" zoomScale="85" zoomScaleSheetLayoutView="85" workbookViewId="0" topLeftCell="A1">
      <pane ySplit="7" topLeftCell="A8" activePane="bottomLeft" state="frozen"/>
      <selection pane="bottomLeft" activeCell="B48" sqref="B48:J48"/>
    </sheetView>
  </sheetViews>
  <sheetFormatPr defaultColWidth="9.140625" defaultRowHeight="15"/>
  <cols>
    <col min="1" max="10" width="16.7109375" style="1" customWidth="1"/>
    <col min="11" max="11" width="24.421875" style="1" customWidth="1"/>
    <col min="12" max="17" width="9.140625" style="1" customWidth="1"/>
    <col min="18" max="18" width="17.7109375" style="1" customWidth="1"/>
    <col min="19" max="19" width="38.421875" style="1" customWidth="1"/>
    <col min="20" max="20" width="44.140625" style="1" customWidth="1"/>
    <col min="21" max="16384" width="9.140625" style="1" customWidth="1"/>
  </cols>
  <sheetData>
    <row r="1" ht="15">
      <c r="J1" s="42" t="s">
        <v>55</v>
      </c>
    </row>
    <row r="3" spans="1:10" ht="15">
      <c r="A3" s="56" t="s">
        <v>44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15">
      <c r="A4" s="58" t="s">
        <v>0</v>
      </c>
      <c r="B4" s="59"/>
      <c r="C4" s="59"/>
      <c r="D4" s="59"/>
      <c r="E4" s="59"/>
      <c r="F4" s="59"/>
      <c r="G4" s="59"/>
      <c r="H4" s="59"/>
      <c r="I4" s="59"/>
      <c r="J4" s="57"/>
    </row>
    <row r="5" spans="1:11" ht="15">
      <c r="A5" s="58" t="s">
        <v>45</v>
      </c>
      <c r="B5" s="58"/>
      <c r="C5" s="58"/>
      <c r="D5" s="58"/>
      <c r="E5" s="58"/>
      <c r="F5" s="58"/>
      <c r="G5" s="58"/>
      <c r="H5" s="58"/>
      <c r="I5" s="58"/>
      <c r="J5" s="57"/>
      <c r="K5" s="2"/>
    </row>
    <row r="6" spans="1:11" ht="15.75" thickBot="1">
      <c r="A6" s="60"/>
      <c r="B6" s="61"/>
      <c r="C6" s="61"/>
      <c r="D6" s="61"/>
      <c r="E6" s="61"/>
      <c r="F6" s="61"/>
      <c r="G6" s="61"/>
      <c r="H6" s="61"/>
      <c r="I6" s="61"/>
      <c r="J6" s="62"/>
      <c r="K6" s="2"/>
    </row>
    <row r="7" spans="1:11" ht="63.75" customHeight="1" thickBot="1">
      <c r="A7" s="3" t="s">
        <v>1</v>
      </c>
      <c r="B7" s="38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58</v>
      </c>
      <c r="H7" s="4" t="s">
        <v>57</v>
      </c>
      <c r="I7" s="4" t="s">
        <v>56</v>
      </c>
      <c r="J7" s="5" t="s">
        <v>7</v>
      </c>
      <c r="K7" s="6"/>
    </row>
    <row r="8" spans="1:11" ht="15" customHeight="1">
      <c r="A8" s="117" t="s">
        <v>35</v>
      </c>
      <c r="B8" s="63" t="s">
        <v>8</v>
      </c>
      <c r="C8" s="66" t="s">
        <v>46</v>
      </c>
      <c r="D8" s="66" t="s">
        <v>47</v>
      </c>
      <c r="E8" s="66" t="s">
        <v>10</v>
      </c>
      <c r="F8" s="32" t="s">
        <v>32</v>
      </c>
      <c r="G8" s="32">
        <v>100</v>
      </c>
      <c r="H8" s="35"/>
      <c r="I8" s="36">
        <f>ROUND(H8,2)</f>
        <v>0</v>
      </c>
      <c r="J8" s="37">
        <f>I8*G8</f>
        <v>0</v>
      </c>
      <c r="K8" s="25"/>
    </row>
    <row r="9" spans="1:11" ht="15" customHeight="1">
      <c r="A9" s="118"/>
      <c r="B9" s="64"/>
      <c r="C9" s="67"/>
      <c r="D9" s="67"/>
      <c r="E9" s="67"/>
      <c r="F9" s="31" t="s">
        <v>48</v>
      </c>
      <c r="G9" s="31">
        <v>100</v>
      </c>
      <c r="H9" s="29"/>
      <c r="I9" s="9">
        <f>ROUND(H9,2)</f>
        <v>0</v>
      </c>
      <c r="J9" s="10">
        <f aca="true" t="shared" si="0" ref="J9:J15">I9*G9</f>
        <v>0</v>
      </c>
      <c r="K9" s="25"/>
    </row>
    <row r="10" spans="1:11" ht="15" customHeight="1">
      <c r="A10" s="118"/>
      <c r="B10" s="64"/>
      <c r="C10" s="67"/>
      <c r="D10" s="67"/>
      <c r="E10" s="67"/>
      <c r="F10" s="31" t="s">
        <v>49</v>
      </c>
      <c r="G10" s="31">
        <v>100</v>
      </c>
      <c r="H10" s="29"/>
      <c r="I10" s="9">
        <f aca="true" t="shared" si="1" ref="I10:I34">ROUND(H10,2)</f>
        <v>0</v>
      </c>
      <c r="J10" s="10">
        <f t="shared" si="0"/>
        <v>0</v>
      </c>
      <c r="K10" s="25"/>
    </row>
    <row r="11" spans="1:11" ht="15" customHeight="1">
      <c r="A11" s="118"/>
      <c r="B11" s="64"/>
      <c r="C11" s="67"/>
      <c r="D11" s="67"/>
      <c r="E11" s="67"/>
      <c r="F11" s="31" t="s">
        <v>50</v>
      </c>
      <c r="G11" s="31">
        <v>100</v>
      </c>
      <c r="H11" s="29"/>
      <c r="I11" s="9">
        <f t="shared" si="1"/>
        <v>0</v>
      </c>
      <c r="J11" s="10">
        <f t="shared" si="0"/>
        <v>0</v>
      </c>
      <c r="K11" s="25"/>
    </row>
    <row r="12" spans="1:10" ht="15" customHeight="1">
      <c r="A12" s="118"/>
      <c r="B12" s="64"/>
      <c r="C12" s="67"/>
      <c r="D12" s="67"/>
      <c r="E12" s="67" t="s">
        <v>11</v>
      </c>
      <c r="F12" s="31" t="s">
        <v>32</v>
      </c>
      <c r="G12" s="31">
        <v>50</v>
      </c>
      <c r="H12" s="29"/>
      <c r="I12" s="9">
        <f t="shared" si="1"/>
        <v>0</v>
      </c>
      <c r="J12" s="10">
        <f t="shared" si="0"/>
        <v>0</v>
      </c>
    </row>
    <row r="13" spans="1:12" ht="15.75">
      <c r="A13" s="118"/>
      <c r="B13" s="64"/>
      <c r="C13" s="67"/>
      <c r="D13" s="67"/>
      <c r="E13" s="67"/>
      <c r="F13" s="31" t="s">
        <v>48</v>
      </c>
      <c r="G13" s="31">
        <v>50</v>
      </c>
      <c r="H13" s="29"/>
      <c r="I13" s="9">
        <f t="shared" si="1"/>
        <v>0</v>
      </c>
      <c r="J13" s="10">
        <f t="shared" si="0"/>
        <v>0</v>
      </c>
      <c r="K13" s="24"/>
      <c r="L13" s="24"/>
    </row>
    <row r="14" spans="1:10" ht="15.75">
      <c r="A14" s="118"/>
      <c r="B14" s="64"/>
      <c r="C14" s="67"/>
      <c r="D14" s="67"/>
      <c r="E14" s="67"/>
      <c r="F14" s="31" t="s">
        <v>49</v>
      </c>
      <c r="G14" s="31">
        <v>50</v>
      </c>
      <c r="H14" s="29"/>
      <c r="I14" s="9">
        <f t="shared" si="1"/>
        <v>0</v>
      </c>
      <c r="J14" s="10">
        <f t="shared" si="0"/>
        <v>0</v>
      </c>
    </row>
    <row r="15" spans="1:10" ht="16.5" thickBot="1">
      <c r="A15" s="118"/>
      <c r="B15" s="65"/>
      <c r="C15" s="68"/>
      <c r="D15" s="68"/>
      <c r="E15" s="68"/>
      <c r="F15" s="33" t="s">
        <v>50</v>
      </c>
      <c r="G15" s="33">
        <v>50</v>
      </c>
      <c r="H15" s="30"/>
      <c r="I15" s="11">
        <f t="shared" si="1"/>
        <v>0</v>
      </c>
      <c r="J15" s="12">
        <f t="shared" si="0"/>
        <v>0</v>
      </c>
    </row>
    <row r="16" spans="1:11" ht="15.75" customHeight="1">
      <c r="A16" s="118"/>
      <c r="B16" s="119" t="s">
        <v>18</v>
      </c>
      <c r="C16" s="69" t="s">
        <v>34</v>
      </c>
      <c r="D16" s="69" t="s">
        <v>47</v>
      </c>
      <c r="E16" s="69" t="s">
        <v>10</v>
      </c>
      <c r="F16" s="34" t="s">
        <v>51</v>
      </c>
      <c r="G16" s="34">
        <v>17</v>
      </c>
      <c r="H16" s="28"/>
      <c r="I16" s="7">
        <f t="shared" si="1"/>
        <v>0</v>
      </c>
      <c r="J16" s="8">
        <f aca="true" t="shared" si="2" ref="J16:J33">I16*G16</f>
        <v>0</v>
      </c>
      <c r="K16" s="25"/>
    </row>
    <row r="17" spans="1:11" ht="15.75">
      <c r="A17" s="118"/>
      <c r="B17" s="120"/>
      <c r="C17" s="67"/>
      <c r="D17" s="67"/>
      <c r="E17" s="67"/>
      <c r="F17" s="31" t="s">
        <v>52</v>
      </c>
      <c r="G17" s="31">
        <v>17</v>
      </c>
      <c r="H17" s="29"/>
      <c r="I17" s="9">
        <f t="shared" si="1"/>
        <v>0</v>
      </c>
      <c r="J17" s="10">
        <f t="shared" si="2"/>
        <v>0</v>
      </c>
      <c r="K17" s="25"/>
    </row>
    <row r="18" spans="1:11" ht="15.75">
      <c r="A18" s="118"/>
      <c r="B18" s="120"/>
      <c r="C18" s="67"/>
      <c r="D18" s="67"/>
      <c r="E18" s="67"/>
      <c r="F18" s="31" t="s">
        <v>53</v>
      </c>
      <c r="G18" s="31">
        <v>17</v>
      </c>
      <c r="H18" s="29"/>
      <c r="I18" s="9">
        <f t="shared" si="1"/>
        <v>0</v>
      </c>
      <c r="J18" s="10">
        <f t="shared" si="2"/>
        <v>0</v>
      </c>
      <c r="K18" s="25"/>
    </row>
    <row r="19" spans="1:11" ht="15.75">
      <c r="A19" s="118"/>
      <c r="B19" s="120"/>
      <c r="C19" s="67"/>
      <c r="D19" s="67"/>
      <c r="E19" s="67" t="s">
        <v>11</v>
      </c>
      <c r="F19" s="31" t="s">
        <v>51</v>
      </c>
      <c r="G19" s="31">
        <v>50</v>
      </c>
      <c r="H19" s="29"/>
      <c r="I19" s="9">
        <f t="shared" si="1"/>
        <v>0</v>
      </c>
      <c r="J19" s="10">
        <f t="shared" si="2"/>
        <v>0</v>
      </c>
      <c r="K19" s="25"/>
    </row>
    <row r="20" spans="1:11" ht="15.75">
      <c r="A20" s="118"/>
      <c r="B20" s="120"/>
      <c r="C20" s="67"/>
      <c r="D20" s="67"/>
      <c r="E20" s="67"/>
      <c r="F20" s="31" t="s">
        <v>52</v>
      </c>
      <c r="G20" s="31">
        <v>50</v>
      </c>
      <c r="H20" s="29"/>
      <c r="I20" s="9">
        <f t="shared" si="1"/>
        <v>0</v>
      </c>
      <c r="J20" s="10">
        <f t="shared" si="2"/>
        <v>0</v>
      </c>
      <c r="K20" s="25"/>
    </row>
    <row r="21" spans="1:11" ht="16.5" thickBot="1">
      <c r="A21" s="118"/>
      <c r="B21" s="121"/>
      <c r="C21" s="68"/>
      <c r="D21" s="68"/>
      <c r="E21" s="68"/>
      <c r="F21" s="33" t="s">
        <v>53</v>
      </c>
      <c r="G21" s="33">
        <v>50</v>
      </c>
      <c r="H21" s="30"/>
      <c r="I21" s="11">
        <f t="shared" si="1"/>
        <v>0</v>
      </c>
      <c r="J21" s="12">
        <f t="shared" si="2"/>
        <v>0</v>
      </c>
      <c r="K21" s="25"/>
    </row>
    <row r="22" spans="1:11" ht="15.75" customHeight="1">
      <c r="A22" s="118"/>
      <c r="B22" s="114" t="s">
        <v>19</v>
      </c>
      <c r="C22" s="96" t="s">
        <v>59</v>
      </c>
      <c r="D22" s="69" t="s">
        <v>47</v>
      </c>
      <c r="E22" s="69" t="s">
        <v>10</v>
      </c>
      <c r="F22" s="45" t="s">
        <v>12</v>
      </c>
      <c r="G22" s="45">
        <v>120</v>
      </c>
      <c r="H22" s="28"/>
      <c r="I22" s="7">
        <f t="shared" si="1"/>
        <v>0</v>
      </c>
      <c r="J22" s="8">
        <f t="shared" si="2"/>
        <v>0</v>
      </c>
      <c r="K22" s="25"/>
    </row>
    <row r="23" spans="1:11" ht="15.75">
      <c r="A23" s="118"/>
      <c r="B23" s="115"/>
      <c r="C23" s="97"/>
      <c r="D23" s="67"/>
      <c r="E23" s="67"/>
      <c r="F23" s="43" t="s">
        <v>13</v>
      </c>
      <c r="G23" s="43">
        <v>120</v>
      </c>
      <c r="H23" s="29"/>
      <c r="I23" s="9">
        <f t="shared" si="1"/>
        <v>0</v>
      </c>
      <c r="J23" s="10">
        <f t="shared" si="2"/>
        <v>0</v>
      </c>
      <c r="K23" s="25"/>
    </row>
    <row r="24" spans="1:11" ht="15.75">
      <c r="A24" s="118"/>
      <c r="B24" s="115"/>
      <c r="C24" s="97"/>
      <c r="D24" s="67"/>
      <c r="E24" s="67"/>
      <c r="F24" s="43" t="s">
        <v>14</v>
      </c>
      <c r="G24" s="43">
        <v>120</v>
      </c>
      <c r="H24" s="29"/>
      <c r="I24" s="9">
        <f t="shared" si="1"/>
        <v>0</v>
      </c>
      <c r="J24" s="10">
        <f t="shared" si="2"/>
        <v>0</v>
      </c>
      <c r="K24" s="25"/>
    </row>
    <row r="25" spans="1:11" ht="15.75">
      <c r="A25" s="118"/>
      <c r="B25" s="115"/>
      <c r="C25" s="97"/>
      <c r="D25" s="67"/>
      <c r="E25" s="67"/>
      <c r="F25" s="43" t="s">
        <v>15</v>
      </c>
      <c r="G25" s="43">
        <v>120</v>
      </c>
      <c r="H25" s="29"/>
      <c r="I25" s="9">
        <f t="shared" si="1"/>
        <v>0</v>
      </c>
      <c r="J25" s="10">
        <f t="shared" si="2"/>
        <v>0</v>
      </c>
      <c r="K25" s="25"/>
    </row>
    <row r="26" spans="1:11" ht="15.75">
      <c r="A26" s="118"/>
      <c r="B26" s="115"/>
      <c r="C26" s="97"/>
      <c r="D26" s="67"/>
      <c r="E26" s="67"/>
      <c r="F26" s="43" t="s">
        <v>16</v>
      </c>
      <c r="G26" s="43">
        <v>120</v>
      </c>
      <c r="H26" s="29"/>
      <c r="I26" s="9">
        <f t="shared" si="1"/>
        <v>0</v>
      </c>
      <c r="J26" s="10">
        <f t="shared" si="2"/>
        <v>0</v>
      </c>
      <c r="K26" s="25"/>
    </row>
    <row r="27" spans="1:11" ht="15.75">
      <c r="A27" s="118"/>
      <c r="B27" s="115"/>
      <c r="C27" s="97"/>
      <c r="D27" s="67"/>
      <c r="E27" s="67"/>
      <c r="F27" s="43" t="s">
        <v>17</v>
      </c>
      <c r="G27" s="43">
        <v>120</v>
      </c>
      <c r="H27" s="29"/>
      <c r="I27" s="9">
        <f t="shared" si="1"/>
        <v>0</v>
      </c>
      <c r="J27" s="10">
        <f t="shared" si="2"/>
        <v>0</v>
      </c>
      <c r="K27" s="25"/>
    </row>
    <row r="28" spans="1:11" ht="15.75">
      <c r="A28" s="118"/>
      <c r="B28" s="115"/>
      <c r="C28" s="97"/>
      <c r="D28" s="67"/>
      <c r="E28" s="67" t="s">
        <v>11</v>
      </c>
      <c r="F28" s="43" t="s">
        <v>12</v>
      </c>
      <c r="G28" s="43">
        <v>60</v>
      </c>
      <c r="H28" s="29"/>
      <c r="I28" s="9">
        <f t="shared" si="1"/>
        <v>0</v>
      </c>
      <c r="J28" s="10">
        <f t="shared" si="2"/>
        <v>0</v>
      </c>
      <c r="K28" s="25"/>
    </row>
    <row r="29" spans="1:11" ht="15.75">
      <c r="A29" s="118"/>
      <c r="B29" s="115"/>
      <c r="C29" s="97"/>
      <c r="D29" s="67"/>
      <c r="E29" s="67"/>
      <c r="F29" s="43" t="s">
        <v>13</v>
      </c>
      <c r="G29" s="43">
        <v>60</v>
      </c>
      <c r="H29" s="29"/>
      <c r="I29" s="9">
        <f t="shared" si="1"/>
        <v>0</v>
      </c>
      <c r="J29" s="10">
        <f t="shared" si="2"/>
        <v>0</v>
      </c>
      <c r="K29" s="25"/>
    </row>
    <row r="30" spans="1:11" ht="15.75">
      <c r="A30" s="118"/>
      <c r="B30" s="115"/>
      <c r="C30" s="97"/>
      <c r="D30" s="67"/>
      <c r="E30" s="67"/>
      <c r="F30" s="43" t="s">
        <v>14</v>
      </c>
      <c r="G30" s="43">
        <v>60</v>
      </c>
      <c r="H30" s="29"/>
      <c r="I30" s="9">
        <f t="shared" si="1"/>
        <v>0</v>
      </c>
      <c r="J30" s="10">
        <f t="shared" si="2"/>
        <v>0</v>
      </c>
      <c r="K30" s="25"/>
    </row>
    <row r="31" spans="1:11" ht="15.75">
      <c r="A31" s="118"/>
      <c r="B31" s="115"/>
      <c r="C31" s="97"/>
      <c r="D31" s="67"/>
      <c r="E31" s="67"/>
      <c r="F31" s="43" t="s">
        <v>15</v>
      </c>
      <c r="G31" s="43">
        <v>60</v>
      </c>
      <c r="H31" s="29"/>
      <c r="I31" s="9">
        <f t="shared" si="1"/>
        <v>0</v>
      </c>
      <c r="J31" s="10">
        <f t="shared" si="2"/>
        <v>0</v>
      </c>
      <c r="K31" s="25"/>
    </row>
    <row r="32" spans="1:11" ht="15.75">
      <c r="A32" s="118"/>
      <c r="B32" s="115"/>
      <c r="C32" s="97"/>
      <c r="D32" s="67"/>
      <c r="E32" s="67"/>
      <c r="F32" s="43" t="s">
        <v>16</v>
      </c>
      <c r="G32" s="43">
        <v>60</v>
      </c>
      <c r="H32" s="29"/>
      <c r="I32" s="9">
        <f t="shared" si="1"/>
        <v>0</v>
      </c>
      <c r="J32" s="10">
        <f t="shared" si="2"/>
        <v>0</v>
      </c>
      <c r="K32" s="25"/>
    </row>
    <row r="33" spans="1:11" ht="16.5" thickBot="1">
      <c r="A33" s="118"/>
      <c r="B33" s="115"/>
      <c r="C33" s="98"/>
      <c r="D33" s="68"/>
      <c r="E33" s="68"/>
      <c r="F33" s="44" t="s">
        <v>17</v>
      </c>
      <c r="G33" s="44">
        <v>60</v>
      </c>
      <c r="H33" s="30"/>
      <c r="I33" s="11">
        <f t="shared" si="1"/>
        <v>0</v>
      </c>
      <c r="J33" s="12">
        <f t="shared" si="2"/>
        <v>0</v>
      </c>
      <c r="K33" s="25"/>
    </row>
    <row r="34" spans="1:11" ht="45.75" thickBot="1">
      <c r="A34" s="118"/>
      <c r="B34" s="115"/>
      <c r="C34" s="52" t="s">
        <v>54</v>
      </c>
      <c r="D34" s="52" t="s">
        <v>9</v>
      </c>
      <c r="E34" s="52" t="s">
        <v>11</v>
      </c>
      <c r="F34" s="53" t="s">
        <v>12</v>
      </c>
      <c r="G34" s="54">
        <v>200</v>
      </c>
      <c r="H34" s="55"/>
      <c r="I34" s="26">
        <f t="shared" si="1"/>
        <v>0</v>
      </c>
      <c r="J34" s="27">
        <f>I34*G34</f>
        <v>0</v>
      </c>
      <c r="K34" s="25"/>
    </row>
    <row r="35" spans="1:11" ht="15.75">
      <c r="A35" s="118"/>
      <c r="B35" s="115"/>
      <c r="C35" s="99" t="s">
        <v>60</v>
      </c>
      <c r="D35" s="101" t="s">
        <v>47</v>
      </c>
      <c r="E35" s="101" t="s">
        <v>10</v>
      </c>
      <c r="F35" s="46" t="s">
        <v>12</v>
      </c>
      <c r="G35" s="51">
        <v>40</v>
      </c>
      <c r="H35" s="35"/>
      <c r="I35" s="36">
        <f aca="true" t="shared" si="3" ref="I35:I46">ROUND(H35,2)</f>
        <v>0</v>
      </c>
      <c r="J35" s="37">
        <f aca="true" t="shared" si="4" ref="J35:J46">I35*G35</f>
        <v>0</v>
      </c>
      <c r="K35" s="25"/>
    </row>
    <row r="36" spans="1:11" ht="15.75">
      <c r="A36" s="118"/>
      <c r="B36" s="115"/>
      <c r="C36" s="99"/>
      <c r="D36" s="102"/>
      <c r="E36" s="102"/>
      <c r="F36" s="47" t="s">
        <v>13</v>
      </c>
      <c r="G36" s="48">
        <v>40</v>
      </c>
      <c r="H36" s="29"/>
      <c r="I36" s="9">
        <f t="shared" si="3"/>
        <v>0</v>
      </c>
      <c r="J36" s="10">
        <f t="shared" si="4"/>
        <v>0</v>
      </c>
      <c r="K36" s="25"/>
    </row>
    <row r="37" spans="1:11" ht="15.75">
      <c r="A37" s="118"/>
      <c r="B37" s="115"/>
      <c r="C37" s="99"/>
      <c r="D37" s="102"/>
      <c r="E37" s="102"/>
      <c r="F37" s="47" t="s">
        <v>14</v>
      </c>
      <c r="G37" s="48">
        <v>40</v>
      </c>
      <c r="H37" s="29"/>
      <c r="I37" s="9">
        <f t="shared" si="3"/>
        <v>0</v>
      </c>
      <c r="J37" s="10">
        <f t="shared" si="4"/>
        <v>0</v>
      </c>
      <c r="K37" s="25"/>
    </row>
    <row r="38" spans="1:11" ht="15.75">
      <c r="A38" s="118"/>
      <c r="B38" s="115"/>
      <c r="C38" s="99"/>
      <c r="D38" s="102"/>
      <c r="E38" s="102"/>
      <c r="F38" s="47" t="s">
        <v>15</v>
      </c>
      <c r="G38" s="48">
        <v>40</v>
      </c>
      <c r="H38" s="29"/>
      <c r="I38" s="9">
        <f t="shared" si="3"/>
        <v>0</v>
      </c>
      <c r="J38" s="10">
        <f t="shared" si="4"/>
        <v>0</v>
      </c>
      <c r="K38" s="25"/>
    </row>
    <row r="39" spans="1:11" ht="15.75">
      <c r="A39" s="118"/>
      <c r="B39" s="115"/>
      <c r="C39" s="99"/>
      <c r="D39" s="102"/>
      <c r="E39" s="102"/>
      <c r="F39" s="47" t="s">
        <v>16</v>
      </c>
      <c r="G39" s="48">
        <v>40</v>
      </c>
      <c r="H39" s="29"/>
      <c r="I39" s="9">
        <f t="shared" si="3"/>
        <v>0</v>
      </c>
      <c r="J39" s="10">
        <f t="shared" si="4"/>
        <v>0</v>
      </c>
      <c r="K39" s="25"/>
    </row>
    <row r="40" spans="1:11" ht="15.75">
      <c r="A40" s="118"/>
      <c r="B40" s="115"/>
      <c r="C40" s="99"/>
      <c r="D40" s="102"/>
      <c r="E40" s="102"/>
      <c r="F40" s="47" t="s">
        <v>17</v>
      </c>
      <c r="G40" s="48">
        <v>40</v>
      </c>
      <c r="H40" s="29"/>
      <c r="I40" s="9">
        <f t="shared" si="3"/>
        <v>0</v>
      </c>
      <c r="J40" s="10">
        <f t="shared" si="4"/>
        <v>0</v>
      </c>
      <c r="K40" s="25"/>
    </row>
    <row r="41" spans="1:11" ht="15.75">
      <c r="A41" s="118"/>
      <c r="B41" s="115"/>
      <c r="C41" s="99"/>
      <c r="D41" s="102"/>
      <c r="E41" s="102" t="s">
        <v>11</v>
      </c>
      <c r="F41" s="47" t="s">
        <v>12</v>
      </c>
      <c r="G41" s="48">
        <v>30</v>
      </c>
      <c r="H41" s="29"/>
      <c r="I41" s="9">
        <f t="shared" si="3"/>
        <v>0</v>
      </c>
      <c r="J41" s="10">
        <f t="shared" si="4"/>
        <v>0</v>
      </c>
      <c r="K41" s="25"/>
    </row>
    <row r="42" spans="1:11" ht="15.75">
      <c r="A42" s="118"/>
      <c r="B42" s="115"/>
      <c r="C42" s="99"/>
      <c r="D42" s="102"/>
      <c r="E42" s="102"/>
      <c r="F42" s="47" t="s">
        <v>13</v>
      </c>
      <c r="G42" s="48">
        <v>30</v>
      </c>
      <c r="H42" s="29"/>
      <c r="I42" s="9">
        <f t="shared" si="3"/>
        <v>0</v>
      </c>
      <c r="J42" s="10">
        <f t="shared" si="4"/>
        <v>0</v>
      </c>
      <c r="K42" s="25"/>
    </row>
    <row r="43" spans="1:11" ht="15.75">
      <c r="A43" s="118"/>
      <c r="B43" s="115"/>
      <c r="C43" s="99"/>
      <c r="D43" s="102"/>
      <c r="E43" s="102"/>
      <c r="F43" s="47" t="s">
        <v>14</v>
      </c>
      <c r="G43" s="48">
        <v>30</v>
      </c>
      <c r="H43" s="29"/>
      <c r="I43" s="9">
        <f t="shared" si="3"/>
        <v>0</v>
      </c>
      <c r="J43" s="10">
        <f t="shared" si="4"/>
        <v>0</v>
      </c>
      <c r="K43" s="25"/>
    </row>
    <row r="44" spans="1:11" ht="15.75">
      <c r="A44" s="118"/>
      <c r="B44" s="115"/>
      <c r="C44" s="99"/>
      <c r="D44" s="102"/>
      <c r="E44" s="102"/>
      <c r="F44" s="47" t="s">
        <v>15</v>
      </c>
      <c r="G44" s="48">
        <v>30</v>
      </c>
      <c r="H44" s="29"/>
      <c r="I44" s="9">
        <f t="shared" si="3"/>
        <v>0</v>
      </c>
      <c r="J44" s="10">
        <f t="shared" si="4"/>
        <v>0</v>
      </c>
      <c r="K44" s="25"/>
    </row>
    <row r="45" spans="1:11" ht="15.75">
      <c r="A45" s="118"/>
      <c r="B45" s="115"/>
      <c r="C45" s="99"/>
      <c r="D45" s="102"/>
      <c r="E45" s="102"/>
      <c r="F45" s="47" t="s">
        <v>16</v>
      </c>
      <c r="G45" s="48">
        <v>30</v>
      </c>
      <c r="H45" s="29"/>
      <c r="I45" s="9">
        <f t="shared" si="3"/>
        <v>0</v>
      </c>
      <c r="J45" s="10">
        <f t="shared" si="4"/>
        <v>0</v>
      </c>
      <c r="K45" s="25"/>
    </row>
    <row r="46" spans="1:11" ht="16.5" thickBot="1">
      <c r="A46" s="118"/>
      <c r="B46" s="116"/>
      <c r="C46" s="100"/>
      <c r="D46" s="103"/>
      <c r="E46" s="103"/>
      <c r="F46" s="49" t="s">
        <v>17</v>
      </c>
      <c r="G46" s="50">
        <v>30</v>
      </c>
      <c r="H46" s="30"/>
      <c r="I46" s="11">
        <f t="shared" si="3"/>
        <v>0</v>
      </c>
      <c r="J46" s="12">
        <f t="shared" si="4"/>
        <v>0</v>
      </c>
      <c r="K46" s="25"/>
    </row>
    <row r="47" spans="1:10" ht="30.75" customHeight="1">
      <c r="A47" s="73" t="s">
        <v>20</v>
      </c>
      <c r="B47" s="76" t="s">
        <v>61</v>
      </c>
      <c r="C47" s="77"/>
      <c r="D47" s="77"/>
      <c r="E47" s="77"/>
      <c r="F47" s="77"/>
      <c r="G47" s="77"/>
      <c r="H47" s="77"/>
      <c r="I47" s="77"/>
      <c r="J47" s="78"/>
    </row>
    <row r="48" spans="1:10" ht="30.75" customHeight="1">
      <c r="A48" s="74"/>
      <c r="B48" s="76" t="s">
        <v>21</v>
      </c>
      <c r="C48" s="79"/>
      <c r="D48" s="79"/>
      <c r="E48" s="79"/>
      <c r="F48" s="79"/>
      <c r="G48" s="79"/>
      <c r="H48" s="79"/>
      <c r="I48" s="79"/>
      <c r="J48" s="78"/>
    </row>
    <row r="49" spans="1:10" ht="15.75" customHeight="1" thickBot="1">
      <c r="A49" s="75"/>
      <c r="B49" s="80" t="s">
        <v>22</v>
      </c>
      <c r="C49" s="81"/>
      <c r="D49" s="81"/>
      <c r="E49" s="81"/>
      <c r="F49" s="81"/>
      <c r="G49" s="81"/>
      <c r="H49" s="81"/>
      <c r="I49" s="81"/>
      <c r="J49" s="82"/>
    </row>
    <row r="50" spans="3:4" ht="15.75" thickBot="1">
      <c r="C50" s="13"/>
      <c r="D50" s="13"/>
    </row>
    <row r="51" spans="1:10" ht="15.75" thickBot="1">
      <c r="A51" s="70" t="s">
        <v>23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15.75" customHeight="1" thickBot="1" thickTop="1">
      <c r="A52" s="83" t="s">
        <v>38</v>
      </c>
      <c r="B52" s="84"/>
      <c r="C52" s="84"/>
      <c r="D52" s="84"/>
      <c r="E52" s="84"/>
      <c r="F52" s="85"/>
      <c r="G52" s="86">
        <f>SUM(J8:J46)</f>
        <v>0</v>
      </c>
      <c r="H52" s="87"/>
      <c r="I52" s="88"/>
      <c r="J52" s="89"/>
    </row>
    <row r="53" spans="1:10" ht="15.75" thickBot="1">
      <c r="A53" s="90" t="s">
        <v>24</v>
      </c>
      <c r="B53" s="91"/>
      <c r="C53" s="91"/>
      <c r="D53" s="91"/>
      <c r="E53" s="91"/>
      <c r="F53" s="92"/>
      <c r="G53" s="93">
        <v>1630000</v>
      </c>
      <c r="H53" s="93"/>
      <c r="I53" s="94"/>
      <c r="J53" s="95"/>
    </row>
    <row r="54" ht="15.75" thickBot="1">
      <c r="B54" s="14"/>
    </row>
    <row r="55" spans="1:10" ht="15.75" thickBot="1">
      <c r="A55" s="70" t="s">
        <v>25</v>
      </c>
      <c r="B55" s="71"/>
      <c r="C55" s="71"/>
      <c r="D55" s="71"/>
      <c r="E55" s="71"/>
      <c r="F55" s="71"/>
      <c r="G55" s="71"/>
      <c r="H55" s="71"/>
      <c r="I55" s="71"/>
      <c r="J55" s="72"/>
    </row>
    <row r="56" spans="1:10" ht="15.75" customHeight="1" thickBot="1" thickTop="1">
      <c r="A56" s="83" t="s">
        <v>39</v>
      </c>
      <c r="B56" s="84"/>
      <c r="C56" s="84"/>
      <c r="D56" s="84"/>
      <c r="E56" s="84"/>
      <c r="F56" s="85"/>
      <c r="G56" s="104"/>
      <c r="H56" s="105"/>
      <c r="I56" s="106"/>
      <c r="J56" s="107"/>
    </row>
    <row r="57" spans="1:10" ht="15">
      <c r="A57" s="108" t="s">
        <v>26</v>
      </c>
      <c r="B57" s="109"/>
      <c r="C57" s="109"/>
      <c r="D57" s="109"/>
      <c r="E57" s="109"/>
      <c r="F57" s="110"/>
      <c r="G57" s="111" t="s">
        <v>33</v>
      </c>
      <c r="H57" s="111"/>
      <c r="I57" s="112"/>
      <c r="J57" s="113"/>
    </row>
    <row r="58" spans="1:10" ht="15.75" thickBot="1">
      <c r="A58" s="122" t="s">
        <v>27</v>
      </c>
      <c r="B58" s="123"/>
      <c r="C58" s="123"/>
      <c r="D58" s="123"/>
      <c r="E58" s="123"/>
      <c r="F58" s="124"/>
      <c r="G58" s="93">
        <v>366</v>
      </c>
      <c r="H58" s="93"/>
      <c r="I58" s="94"/>
      <c r="J58" s="95"/>
    </row>
    <row r="59" spans="7:9" ht="15.75" thickBot="1">
      <c r="G59" s="15"/>
      <c r="H59" s="15"/>
      <c r="I59" s="16"/>
    </row>
    <row r="60" spans="1:10" ht="15.75" thickBot="1">
      <c r="A60" s="70" t="s">
        <v>36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17.25" customHeight="1" thickBot="1" thickTop="1">
      <c r="A61" s="83" t="s">
        <v>40</v>
      </c>
      <c r="B61" s="84"/>
      <c r="C61" s="84"/>
      <c r="D61" s="84"/>
      <c r="E61" s="84"/>
      <c r="F61" s="85"/>
      <c r="G61" s="104"/>
      <c r="H61" s="105"/>
      <c r="I61" s="106"/>
      <c r="J61" s="107"/>
    </row>
    <row r="62" spans="1:10" ht="15">
      <c r="A62" s="108" t="s">
        <v>26</v>
      </c>
      <c r="B62" s="109"/>
      <c r="C62" s="109"/>
      <c r="D62" s="109"/>
      <c r="E62" s="109"/>
      <c r="F62" s="110"/>
      <c r="G62" s="111" t="s">
        <v>31</v>
      </c>
      <c r="H62" s="111"/>
      <c r="I62" s="112"/>
      <c r="J62" s="113"/>
    </row>
    <row r="63" spans="1:10" ht="15.75" thickBot="1">
      <c r="A63" s="122" t="s">
        <v>37</v>
      </c>
      <c r="B63" s="123"/>
      <c r="C63" s="123"/>
      <c r="D63" s="123"/>
      <c r="E63" s="123"/>
      <c r="F63" s="124"/>
      <c r="G63" s="93">
        <v>1127</v>
      </c>
      <c r="H63" s="93"/>
      <c r="I63" s="94"/>
      <c r="J63" s="95"/>
    </row>
    <row r="64" ht="15.75" thickBot="1"/>
    <row r="65" spans="1:10" ht="15.75" thickBot="1">
      <c r="A65" s="132" t="s">
        <v>28</v>
      </c>
      <c r="B65" s="133"/>
      <c r="C65" s="133"/>
      <c r="D65" s="133"/>
      <c r="E65" s="133"/>
      <c r="F65" s="133"/>
      <c r="G65" s="133"/>
      <c r="H65" s="133"/>
      <c r="I65" s="133"/>
      <c r="J65" s="134"/>
    </row>
    <row r="66" spans="1:10" ht="15.75" customHeight="1" thickBot="1">
      <c r="A66" s="125" t="s">
        <v>41</v>
      </c>
      <c r="B66" s="126"/>
      <c r="C66" s="126"/>
      <c r="D66" s="126"/>
      <c r="E66" s="126"/>
      <c r="F66" s="127"/>
      <c r="G66" s="128"/>
      <c r="H66" s="129"/>
      <c r="I66" s="130"/>
      <c r="J66" s="131"/>
    </row>
    <row r="67" spans="1:10" ht="15.75" customHeight="1" thickBot="1">
      <c r="A67" s="125" t="s">
        <v>42</v>
      </c>
      <c r="B67" s="126"/>
      <c r="C67" s="126"/>
      <c r="D67" s="126"/>
      <c r="E67" s="126"/>
      <c r="F67" s="127"/>
      <c r="G67" s="135"/>
      <c r="H67" s="136"/>
      <c r="I67" s="137"/>
      <c r="J67" s="138"/>
    </row>
    <row r="68" spans="1:10" ht="15.75" customHeight="1" thickBot="1" thickTop="1">
      <c r="A68" s="83" t="s">
        <v>43</v>
      </c>
      <c r="B68" s="84"/>
      <c r="C68" s="84"/>
      <c r="D68" s="84"/>
      <c r="E68" s="84"/>
      <c r="F68" s="85"/>
      <c r="G68" s="86">
        <f>PRODUCT(G66:G67)</f>
        <v>0</v>
      </c>
      <c r="H68" s="87"/>
      <c r="I68" s="88"/>
      <c r="J68" s="89"/>
    </row>
    <row r="69" spans="1:10" ht="15.75" thickBot="1">
      <c r="A69" s="90" t="s">
        <v>29</v>
      </c>
      <c r="B69" s="91"/>
      <c r="C69" s="91"/>
      <c r="D69" s="91"/>
      <c r="E69" s="91"/>
      <c r="F69" s="92"/>
      <c r="G69" s="93">
        <v>1500</v>
      </c>
      <c r="H69" s="93"/>
      <c r="I69" s="94"/>
      <c r="J69" s="95"/>
    </row>
    <row r="71" spans="1:12" ht="15">
      <c r="A71" s="39" t="s">
        <v>30</v>
      </c>
      <c r="B71" s="40"/>
      <c r="C71" s="40"/>
      <c r="D71" s="40"/>
      <c r="E71" s="40"/>
      <c r="F71" s="40"/>
      <c r="G71" s="41"/>
      <c r="H71" s="41"/>
      <c r="I71" s="41"/>
      <c r="J71" s="41"/>
      <c r="K71" s="41"/>
      <c r="L71" s="41"/>
    </row>
    <row r="72" spans="1:7" ht="15">
      <c r="A72" s="17"/>
      <c r="B72" s="17"/>
      <c r="C72" s="17"/>
      <c r="D72" s="18"/>
      <c r="E72" s="18"/>
      <c r="F72" s="19"/>
      <c r="G72" s="22"/>
    </row>
    <row r="73" spans="1:10" ht="15">
      <c r="A73" s="18"/>
      <c r="B73" s="18"/>
      <c r="C73" s="18"/>
      <c r="D73" s="18"/>
      <c r="E73" s="18"/>
      <c r="F73" s="20"/>
      <c r="G73" s="23"/>
      <c r="I73" s="20"/>
      <c r="J73" s="21"/>
    </row>
  </sheetData>
  <sheetProtection selectLockedCells="1"/>
  <mergeCells count="56">
    <mergeCell ref="A62:F62"/>
    <mergeCell ref="G62:J62"/>
    <mergeCell ref="A68:F68"/>
    <mergeCell ref="G68:J68"/>
    <mergeCell ref="A69:F69"/>
    <mergeCell ref="G69:J69"/>
    <mergeCell ref="A63:F63"/>
    <mergeCell ref="G63:J63"/>
    <mergeCell ref="A66:F66"/>
    <mergeCell ref="G66:J66"/>
    <mergeCell ref="A65:J65"/>
    <mergeCell ref="A67:F67"/>
    <mergeCell ref="G67:J67"/>
    <mergeCell ref="A58:F58"/>
    <mergeCell ref="G58:J58"/>
    <mergeCell ref="A60:J60"/>
    <mergeCell ref="A61:F61"/>
    <mergeCell ref="G61:J61"/>
    <mergeCell ref="C35:C46"/>
    <mergeCell ref="D35:D46"/>
    <mergeCell ref="A56:F56"/>
    <mergeCell ref="G56:J56"/>
    <mergeCell ref="A57:F57"/>
    <mergeCell ref="G57:J57"/>
    <mergeCell ref="E35:E40"/>
    <mergeCell ref="E41:E46"/>
    <mergeCell ref="B22:B46"/>
    <mergeCell ref="A8:A46"/>
    <mergeCell ref="B16:B21"/>
    <mergeCell ref="C16:C21"/>
    <mergeCell ref="D16:D21"/>
    <mergeCell ref="E16:E18"/>
    <mergeCell ref="E19:E21"/>
    <mergeCell ref="A55:J55"/>
    <mergeCell ref="D22:D33"/>
    <mergeCell ref="E22:E27"/>
    <mergeCell ref="E28:E33"/>
    <mergeCell ref="A47:A49"/>
    <mergeCell ref="B47:J47"/>
    <mergeCell ref="B48:J48"/>
    <mergeCell ref="B49:J49"/>
    <mergeCell ref="A51:J51"/>
    <mergeCell ref="A52:F52"/>
    <mergeCell ref="G52:J52"/>
    <mergeCell ref="A53:F53"/>
    <mergeCell ref="G53:J53"/>
    <mergeCell ref="C22:C33"/>
    <mergeCell ref="A3:J3"/>
    <mergeCell ref="A4:J4"/>
    <mergeCell ref="A5:J5"/>
    <mergeCell ref="A6:J6"/>
    <mergeCell ref="B8:B15"/>
    <mergeCell ref="C8:C15"/>
    <mergeCell ref="D8:D15"/>
    <mergeCell ref="E8:E11"/>
    <mergeCell ref="E12:E15"/>
  </mergeCells>
  <conditionalFormatting sqref="G52">
    <cfRule type="cellIs" priority="7" dxfId="2" operator="lessThan">
      <formula>0</formula>
    </cfRule>
    <cfRule type="cellIs" priority="8" dxfId="2" operator="equal">
      <formula>0</formula>
    </cfRule>
  </conditionalFormatting>
  <conditionalFormatting sqref="G52">
    <cfRule type="cellIs" priority="6" dxfId="1" operator="greaterThan">
      <formula>0</formula>
    </cfRule>
  </conditionalFormatting>
  <conditionalFormatting sqref="G52:H52">
    <cfRule type="cellIs" priority="5" dxfId="0" operator="greaterThan">
      <formula>0</formula>
    </cfRule>
  </conditionalFormatting>
  <conditionalFormatting sqref="G68">
    <cfRule type="cellIs" priority="3" dxfId="2" operator="lessThan">
      <formula>0</formula>
    </cfRule>
    <cfRule type="cellIs" priority="4" dxfId="2" operator="equal">
      <formula>0</formula>
    </cfRule>
  </conditionalFormatting>
  <conditionalFormatting sqref="G68">
    <cfRule type="cellIs" priority="2" dxfId="1" operator="greaterThan">
      <formula>0</formula>
    </cfRule>
  </conditionalFormatting>
  <conditionalFormatting sqref="G68:H68">
    <cfRule type="cellIs" priority="1" dxfId="0" operator="greaterThan">
      <formula>0</formula>
    </cfRule>
  </conditionalFormatting>
  <printOptions/>
  <pageMargins left="0.4330708661417323" right="0.4330708661417323" top="0.7480314960629921" bottom="0.7480314960629921" header="0.31496062992125984" footer="0.31496062992125984"/>
  <pageSetup horizontalDpi="600" verticalDpi="600" orientation="landscape" paperSize="9" scale="80" r:id="rId1"/>
  <headerFooter>
    <oddFooter>&amp;CStránka &amp;P z &amp;N</oddFooter>
  </headerFooter>
  <rowBreaks count="1" manualBreakCount="1">
    <brk id="34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SJNTW423CER2-215143244-774599</_dlc_DocId>
    <_dlc_DocIdUrl xmlns="669acb4e-bfff-43fa-93ec-c15ea9074887">
      <Url>https://lfhk.sharepoint.com/sites/dokumentylf/opvvv/_layouts/15/DocIdRedir.aspx?ID=SJNTW423CER2-215143244-774599</Url>
      <Description>SJNTW423CER2-215143244-774599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8441b12a3e62150c333a448c9794bbc3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9f71630b4e047de0c51f4db31badab47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63331C-278E-4BDC-9EBB-34FE8CACF7EE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a382f03f-8bc2-4236-8784-717856c9a0af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ba0fb027-fc1e-4a6c-89e2-f17a48a992a6"/>
    <ds:schemaRef ds:uri="669acb4e-bfff-43fa-93ec-c15ea9074887"/>
  </ds:schemaRefs>
</ds:datastoreItem>
</file>

<file path=customXml/itemProps2.xml><?xml version="1.0" encoding="utf-8"?>
<ds:datastoreItem xmlns:ds="http://schemas.openxmlformats.org/officeDocument/2006/customXml" ds:itemID="{E909DCAB-C9FE-42DF-8207-9E1045F242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D9E8CF-2872-4B72-9F7C-BCBA2D93E38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67FDE28-D8E9-4AF7-8899-E38598BF42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Brázdová, Petra</dc:creator>
  <cp:keywords/>
  <dc:description/>
  <cp:lastModifiedBy>Hanzlová, Hana</cp:lastModifiedBy>
  <cp:lastPrinted>2023-12-19T08:41:12Z</cp:lastPrinted>
  <dcterms:created xsi:type="dcterms:W3CDTF">2018-12-13T16:05:58Z</dcterms:created>
  <dcterms:modified xsi:type="dcterms:W3CDTF">2023-12-19T08:41:17Z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22e6bf10-2d75-4aa7-91b8-f26058199413</vt:lpwstr>
  </property>
</Properties>
</file>