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DNS 24\DNS leden - únor\čaje a nesca\"/>
    </mc:Choice>
  </mc:AlternateContent>
  <bookViews>
    <workbookView xWindow="0" yWindow="0" windowWidth="28800" windowHeight="11850"/>
  </bookViews>
  <sheets>
    <sheet name="káv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29" i="1"/>
  <c r="I26" i="1"/>
  <c r="H35" i="1" l="1"/>
  <c r="H8" i="1"/>
  <c r="H7" i="1" l="1"/>
  <c r="H5" i="1" l="1"/>
  <c r="H6" i="1"/>
  <c r="H21" i="1"/>
  <c r="H20" i="1"/>
  <c r="H19" i="1"/>
  <c r="H18" i="1"/>
  <c r="H17" i="1"/>
  <c r="H16" i="1"/>
  <c r="H15" i="1"/>
  <c r="H14" i="1"/>
  <c r="H13" i="1"/>
  <c r="H12" i="1"/>
  <c r="H9" i="1" l="1"/>
  <c r="H22" i="1"/>
  <c r="H34" i="1" l="1"/>
</calcChain>
</file>

<file path=xl/sharedStrings.xml><?xml version="1.0" encoding="utf-8"?>
<sst xmlns="http://schemas.openxmlformats.org/spreadsheetml/2006/main" count="111" uniqueCount="51">
  <si>
    <t>MJ</t>
  </si>
  <si>
    <t>PČ</t>
  </si>
  <si>
    <t>Celkem</t>
  </si>
  <si>
    <t>Poček ks v balení</t>
  </si>
  <si>
    <t>DPH</t>
  </si>
  <si>
    <t>Nabídku zaslal:</t>
  </si>
  <si>
    <t>Dne:</t>
  </si>
  <si>
    <t>Požadovaná četnost závozů:</t>
  </si>
  <si>
    <t xml:space="preserve"> 2 x týdně v čase 6:00 - 10:00</t>
  </si>
  <si>
    <t>číslo v katalogu dodavatele, jestli existuje</t>
  </si>
  <si>
    <t>Přesný název produktu, naceněný dodavatelem</t>
  </si>
  <si>
    <t>kg</t>
  </si>
  <si>
    <t>Zboží (vše samostatně balené)</t>
  </si>
  <si>
    <t>Předpokládaný počet</t>
  </si>
  <si>
    <t>25 ks/bal</t>
  </si>
  <si>
    <t>1ks</t>
  </si>
  <si>
    <t>Přesný název produktu</t>
  </si>
  <si>
    <t>Cena MJ bez DPH</t>
  </si>
  <si>
    <t>Zboží (specifikace se může lišit v rozsahu 10%)</t>
  </si>
  <si>
    <t>Specifikace</t>
  </si>
  <si>
    <t>Celkem KČ bez DPH</t>
  </si>
  <si>
    <t>Celkem BODY</t>
  </si>
  <si>
    <t>Sloupec1</t>
  </si>
  <si>
    <t>Sloupec2</t>
  </si>
  <si>
    <t>Sloupec3</t>
  </si>
  <si>
    <t>Sloupec4</t>
  </si>
  <si>
    <t>Sloupec5</t>
  </si>
  <si>
    <t>Maximální přípustná velikost balení</t>
  </si>
  <si>
    <t>Všechny certifikace musí být platné a dodavatel  je doloží spolu s nabídkou a k tomu i produktové listy nabízených produktů.</t>
  </si>
  <si>
    <t>prosím vyplňte</t>
  </si>
  <si>
    <t>Certifikace výrobce/dodavatele</t>
  </si>
  <si>
    <t>Směs černých čajů, samostatně balené</t>
  </si>
  <si>
    <t>Indický čaj, samostatně balený</t>
  </si>
  <si>
    <t>Čaj černý, samostatně balený</t>
  </si>
  <si>
    <t>Zelený čaj, samostatně balený</t>
  </si>
  <si>
    <t>ROOIBOS, samostatně balený</t>
  </si>
  <si>
    <t>Heřmánkový 100%, samostatně balený</t>
  </si>
  <si>
    <t>Mátový 100%, samostatně balený</t>
  </si>
  <si>
    <t>Směs bylinek, samostatně balený</t>
  </si>
  <si>
    <t>Ovocný čaj 100%, samostatně balený</t>
  </si>
  <si>
    <t>Ovocný čaj mix s citrónem a medem, samostatně balený</t>
  </si>
  <si>
    <t>Certifikace výrobce BRC</t>
  </si>
  <si>
    <t>Certifikace výrobce IFS</t>
  </si>
  <si>
    <t>Certifikace výrobce FSSC 2022, nebo ISO 2022</t>
  </si>
  <si>
    <t>Nescaffe, 100% Robusta, intenzita 4-6</t>
  </si>
  <si>
    <t>0,2kg</t>
  </si>
  <si>
    <t>0,1kg</t>
  </si>
  <si>
    <t>Nescaffee, 100% Arabica, intenzita 6-8</t>
  </si>
  <si>
    <t>Nescaffee, 100% Arabica, intenzita 9-10, pražení - 4</t>
  </si>
  <si>
    <t>Vpište ANO, jestli je výrobce/dodavatel certifikován</t>
  </si>
  <si>
    <t>Nescaffee 100% Arabica, intenzita 9-10, pražení - 12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</si>
</sst>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name val="Calibri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165" fontId="2" fillId="0" borderId="0" applyBorder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8" fillId="2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9" fontId="0" fillId="2" borderId="1" xfId="3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0" fillId="3" borderId="0" xfId="0" applyFill="1"/>
    <xf numFmtId="164" fontId="14" fillId="3" borderId="1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0" xfId="0" applyFont="1"/>
    <xf numFmtId="0" fontId="0" fillId="4" borderId="3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3" fillId="3" borderId="6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</cellXfs>
  <cellStyles count="4">
    <cellStyle name="Měna 2" xfId="2"/>
    <cellStyle name="Normální" xfId="0" builtinId="0"/>
    <cellStyle name="Normální 2" xfId="1"/>
    <cellStyle name="Procenta" xfId="3" builtinId="5"/>
  </cellStyles>
  <dxfs count="123"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border diagonalUp="0" diagonalDown="0">
        <left/>
        <right style="thin">
          <color indexed="64"/>
        </right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9" tint="0.39997558519241921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right style="thin">
          <color indexed="64"/>
        </right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ereza Mičánková" id="{F037800C-D6B4-4F85-AC73-93D29244C6BB}" userId="S::tereza.micankova@zelenabohdanecsro.onmicrosoft.com::9c3aa7d7-33e4-48f7-936b-4f83925dc89e" providerId="AD"/>
</personList>
</file>

<file path=xl/tables/table1.xml><?xml version="1.0" encoding="utf-8"?>
<table xmlns="http://schemas.openxmlformats.org/spreadsheetml/2006/main" id="1" name="Tabulka1" displayName="Tabulka1" ref="A4:K9" totalsRowCount="1" headerRowDxfId="122" totalsRowDxfId="119" headerRowBorderDxfId="121" tableBorderDxfId="120" totalsRowBorderDxfId="118">
  <autoFilter ref="A4:K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117" totalsRowDxfId="21"/>
    <tableColumn id="2" name="Zboží (specifikace se může lišit v rozsahu 10%)" dataDxfId="116" totalsRowDxfId="20"/>
    <tableColumn id="3" name="Maximální přípustná velikost balení" dataDxfId="115" totalsRowDxfId="19"/>
    <tableColumn id="6" name="Přesný název produktu, naceněný dodavatelem" dataDxfId="114" totalsRowDxfId="18"/>
    <tableColumn id="7" name="MJ" dataDxfId="113" totalsRowDxfId="17"/>
    <tableColumn id="8" name="Předpokládaný počet" dataDxfId="112" totalsRowDxfId="16"/>
    <tableColumn id="9" name="Cena MJ bez DPH" dataDxfId="111" totalsRowDxfId="15"/>
    <tableColumn id="14" name="Celkem" totalsRowFunction="sum" dataDxfId="110" totalsRowDxfId="14">
      <calculatedColumnFormula>+Tabulka1[[#This Row],[Cena MJ bez DPH]]*Tabulka1[[#This Row],[Předpokládaný počet]]</calculatedColumnFormula>
    </tableColumn>
    <tableColumn id="4" name="Poček ks v balení" dataDxfId="109" totalsRowDxfId="13"/>
    <tableColumn id="5" name="DPH" dataDxfId="108" totalsRowDxfId="12"/>
    <tableColumn id="11" name="číslo v katalogu dodavatele, jestli existuje" dataDxfId="107" totalsRowDxfId="11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4" name="Tabulka15" displayName="Tabulka15" ref="A11:K22" totalsRowCount="1" headerRowDxfId="106" totalsRowDxfId="103" headerRowBorderDxfId="105" tableBorderDxfId="104" totalsRowBorderDxfId="102">
  <autoFilter ref="A11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101" totalsRowDxfId="10"/>
    <tableColumn id="2" name="Zboží (vše samostatně balené)" dataDxfId="100" totalsRowDxfId="9"/>
    <tableColumn id="3" name="Maximální přípustná velikost balení" dataDxfId="99" totalsRowDxfId="8"/>
    <tableColumn id="6" name="Přesný název produktu" dataDxfId="98" totalsRowDxfId="7"/>
    <tableColumn id="7" name="MJ" dataDxfId="97" totalsRowDxfId="6"/>
    <tableColumn id="8" name="Předpokládaný počet" dataDxfId="96" totalsRowDxfId="5"/>
    <tableColumn id="9" name="Cena MJ bez DPH" dataDxfId="95" totalsRowDxfId="4"/>
    <tableColumn id="10" name="Celkem" totalsRowFunction="sum" dataDxfId="94" totalsRowDxfId="3">
      <calculatedColumnFormula>+Tabulka15[[#This Row],[Předpokládaný počet]]*G12</calculatedColumnFormula>
    </tableColumn>
    <tableColumn id="4" name="Poček ks v balení" dataDxfId="93" totalsRowDxfId="2"/>
    <tableColumn id="5" name="DPH" dataDxfId="92" totalsRowDxfId="1"/>
    <tableColumn id="11" name="číslo v katalogu dodavatele, jestli existuje" dataDxfId="91" totalsRowDxfId="0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id="7" name="Tabulka5" displayName="Tabulka5" ref="A24:I26" totalsRowCount="1" headerRowDxfId="90" totalsRowDxfId="87" headerRowBorderDxfId="89" tableBorderDxfId="88" totalsRowBorderDxfId="86">
  <autoFilter ref="A24:I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85" totalsRowDxfId="84"/>
    <tableColumn id="2" name="Certifikace výrobce/dodavatele" dataDxfId="83" totalsRowDxfId="82"/>
    <tableColumn id="3" name="Sloupec1" dataDxfId="81" totalsRowDxfId="80"/>
    <tableColumn id="4" name="Specifikace" dataDxfId="79" totalsRowDxfId="78"/>
    <tableColumn id="5" name="Sloupec2" dataDxfId="77" totalsRowDxfId="76"/>
    <tableColumn id="6" name="Sloupec3" dataDxfId="75" totalsRowDxfId="74"/>
    <tableColumn id="7" name="Sloupec4" dataDxfId="73" totalsRowDxfId="72"/>
    <tableColumn id="8" name="Sloupec5" dataDxfId="71" totalsRowDxfId="70"/>
    <tableColumn id="9" name="Vpište ANO, jestli je výrobce/dodavatel certifikován" totalsRowFunction="custom" dataDxfId="69" totalsRowDxfId="68">
      <totalsRowFormula>SUBTOTAL(103,Tabulka5[Vpište ANO, jestli je výrobce/dodavatel certifikován])*20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ulka57" displayName="Tabulka57" ref="A27:I29" totalsRowCount="1" headerRowDxfId="67" totalsRowDxfId="64" headerRowBorderDxfId="66" tableBorderDxfId="65" totalsRowBorderDxfId="63">
  <autoFilter ref="A27:I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62" totalsRowDxfId="61"/>
    <tableColumn id="2" name="Certifikace výrobce/dodavatele" dataDxfId="60" totalsRowDxfId="59"/>
    <tableColumn id="3" name="Sloupec1" dataDxfId="58" totalsRowDxfId="57"/>
    <tableColumn id="4" name="Specifikace" dataDxfId="56" totalsRowDxfId="55"/>
    <tableColumn id="5" name="Sloupec2" dataDxfId="54" totalsRowDxfId="53"/>
    <tableColumn id="6" name="Sloupec3" dataDxfId="52" totalsRowDxfId="51"/>
    <tableColumn id="7" name="Sloupec4" dataDxfId="50" totalsRowDxfId="49"/>
    <tableColumn id="8" name="Sloupec5" dataDxfId="48" totalsRowDxfId="47"/>
    <tableColumn id="9" name="Vpište ANO, jestli je výrobce/dodavatel certifikován" totalsRowFunction="custom" dataDxfId="46" totalsRowDxfId="45">
      <totalsRowFormula>SUBTOTAL(103,Tabulka57[Vpište ANO, jestli je výrobce/dodavatel certifikován])*10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ulka58" displayName="Tabulka58" ref="A30:I32" totalsRowCount="1" headerRowDxfId="44" totalsRowDxfId="41" headerRowBorderDxfId="43" tableBorderDxfId="42" totalsRowBorderDxfId="40">
  <autoFilter ref="A30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PČ" totalsRowLabel="Celkem" dataDxfId="39" totalsRowDxfId="38"/>
    <tableColumn id="2" name="Certifikace výrobce/dodavatele" dataDxfId="37" totalsRowDxfId="36"/>
    <tableColumn id="3" name="Sloupec1" dataDxfId="35" totalsRowDxfId="34"/>
    <tableColumn id="4" name="Specifikace" dataDxfId="33" totalsRowDxfId="32"/>
    <tableColumn id="5" name="Sloupec2" dataDxfId="31" totalsRowDxfId="30"/>
    <tableColumn id="6" name="Sloupec3" dataDxfId="29" totalsRowDxfId="28"/>
    <tableColumn id="7" name="Sloupec4" dataDxfId="27" totalsRowDxfId="26"/>
    <tableColumn id="8" name="Sloupec5" dataDxfId="25" totalsRowDxfId="24"/>
    <tableColumn id="9" name="Vpište ANO, jestli je výrobce/dodavatel certifikován" totalsRowFunction="custom" dataDxfId="23" totalsRowDxfId="22">
      <totalsRowFormula>SUBTOTAL(103,Tabulka58[Vpište ANO, jestli je výrobce/dodavatel certifikován])*5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3-12-01T09:57:15.44" personId="{F037800C-D6B4-4F85-AC73-93D29244C6BB}" id="{6BA2CF6E-AD68-4872-A892-21BFB52D2530}">
    <text>V ZD máte i certifikát BIO, tady jej nevidím. A dle mého názoru zde měla být i možnost uvést jiný podobný certifikát. Problém vidím v tom, že BIO certifikuje něco jiného, než zde uvedené certifikáty. Pro jiné certifikáty bychom také měli v ZD uvést, jaké máme na certifikát požadavky.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topLeftCell="A4" zoomScale="70" zoomScaleNormal="70" workbookViewId="0">
      <selection activeCell="L26" sqref="L26"/>
    </sheetView>
  </sheetViews>
  <sheetFormatPr defaultRowHeight="15" x14ac:dyDescent="0.25"/>
  <cols>
    <col min="1" max="1" width="10.5703125" customWidth="1"/>
    <col min="2" max="2" width="69.85546875" style="1" customWidth="1"/>
    <col min="3" max="3" width="26.7109375" style="1" customWidth="1"/>
    <col min="4" max="4" width="43.5703125" style="1" customWidth="1"/>
    <col min="5" max="5" width="32.5703125" style="28" customWidth="1"/>
    <col min="6" max="6" width="19.7109375" style="1" customWidth="1"/>
    <col min="7" max="7" width="12.28515625" style="1" customWidth="1"/>
    <col min="8" max="8" width="23" style="1" customWidth="1"/>
    <col min="9" max="9" width="26.28515625" style="1" customWidth="1"/>
    <col min="10" max="10" width="26.5703125" customWidth="1"/>
    <col min="11" max="11" width="26.140625" customWidth="1"/>
    <col min="12" max="12" width="30.140625" customWidth="1"/>
    <col min="13" max="13" width="36.85546875" customWidth="1"/>
    <col min="14" max="14" width="38.7109375" customWidth="1"/>
    <col min="15" max="15" width="34.42578125" customWidth="1"/>
  </cols>
  <sheetData>
    <row r="1" spans="1:12" ht="30" customHeight="1" x14ac:dyDescent="0.25">
      <c r="A1" s="5"/>
      <c r="B1" s="20" t="s">
        <v>5</v>
      </c>
      <c r="C1" s="6" t="s">
        <v>29</v>
      </c>
      <c r="D1" s="48"/>
    </row>
    <row r="2" spans="1:12" ht="30" customHeight="1" x14ac:dyDescent="0.25">
      <c r="B2" s="20" t="s">
        <v>6</v>
      </c>
      <c r="C2" s="6" t="s">
        <v>29</v>
      </c>
      <c r="D2" s="48"/>
    </row>
    <row r="3" spans="1:12" ht="30" customHeight="1" x14ac:dyDescent="0.25">
      <c r="B3" s="21" t="s">
        <v>7</v>
      </c>
      <c r="C3" s="7" t="s">
        <v>8</v>
      </c>
      <c r="D3" s="49"/>
      <c r="I3" s="71"/>
      <c r="J3" s="71"/>
      <c r="K3" s="71"/>
      <c r="L3" s="71"/>
    </row>
    <row r="4" spans="1:12" s="1" customFormat="1" ht="65.45" customHeight="1" x14ac:dyDescent="0.25">
      <c r="A4" s="8" t="s">
        <v>1</v>
      </c>
      <c r="B4" s="9" t="s">
        <v>18</v>
      </c>
      <c r="C4" s="10" t="s">
        <v>27</v>
      </c>
      <c r="D4" s="10" t="s">
        <v>10</v>
      </c>
      <c r="E4" s="9" t="s">
        <v>0</v>
      </c>
      <c r="F4" s="10" t="s">
        <v>13</v>
      </c>
      <c r="G4" s="10" t="s">
        <v>17</v>
      </c>
      <c r="H4" s="10" t="s">
        <v>2</v>
      </c>
      <c r="I4" s="29" t="s">
        <v>3</v>
      </c>
      <c r="J4" s="11" t="s">
        <v>4</v>
      </c>
      <c r="K4" s="56" t="s">
        <v>9</v>
      </c>
    </row>
    <row r="5" spans="1:12" s="15" customFormat="1" ht="30" customHeight="1" x14ac:dyDescent="0.25">
      <c r="A5" s="4">
        <v>1</v>
      </c>
      <c r="B5" s="30" t="s">
        <v>44</v>
      </c>
      <c r="C5" s="27" t="s">
        <v>45</v>
      </c>
      <c r="D5" s="50"/>
      <c r="E5" s="12" t="s">
        <v>11</v>
      </c>
      <c r="F5" s="13">
        <v>25</v>
      </c>
      <c r="G5" s="22"/>
      <c r="H5" s="14">
        <f>+Tabulka1[[#This Row],[Cena MJ bez DPH]]*Tabulka1[[#This Row],[Předpokládaný počet]]</f>
        <v>0</v>
      </c>
      <c r="I5" s="23"/>
      <c r="J5" s="24"/>
      <c r="K5" s="25"/>
    </row>
    <row r="6" spans="1:12" s="15" customFormat="1" ht="30" customHeight="1" x14ac:dyDescent="0.25">
      <c r="A6" s="4">
        <v>2</v>
      </c>
      <c r="B6" s="30" t="s">
        <v>47</v>
      </c>
      <c r="C6" s="12" t="s">
        <v>46</v>
      </c>
      <c r="D6" s="50"/>
      <c r="E6" s="12" t="s">
        <v>11</v>
      </c>
      <c r="F6" s="13">
        <v>25</v>
      </c>
      <c r="G6" s="22"/>
      <c r="H6" s="14">
        <f>+Tabulka1[[#This Row],[Cena MJ bez DPH]]*Tabulka1[[#This Row],[Předpokládaný počet]]</f>
        <v>0</v>
      </c>
      <c r="I6" s="23"/>
      <c r="J6" s="24"/>
      <c r="K6" s="25"/>
    </row>
    <row r="7" spans="1:12" s="15" customFormat="1" ht="30" customHeight="1" x14ac:dyDescent="0.25">
      <c r="A7" s="4">
        <v>3</v>
      </c>
      <c r="B7" s="30" t="s">
        <v>48</v>
      </c>
      <c r="C7" s="27" t="s">
        <v>46</v>
      </c>
      <c r="D7" s="50"/>
      <c r="E7" s="12" t="s">
        <v>11</v>
      </c>
      <c r="F7" s="13">
        <v>25</v>
      </c>
      <c r="G7" s="22"/>
      <c r="H7" s="35">
        <f>+Tabulka1[[#This Row],[Cena MJ bez DPH]]*Tabulka1[[#This Row],[Předpokládaný počet]]</f>
        <v>0</v>
      </c>
      <c r="I7" s="23"/>
      <c r="J7" s="24"/>
      <c r="K7" s="25"/>
    </row>
    <row r="8" spans="1:12" s="15" customFormat="1" ht="30" customHeight="1" x14ac:dyDescent="0.25">
      <c r="A8" s="4">
        <v>4</v>
      </c>
      <c r="B8" s="30" t="s">
        <v>50</v>
      </c>
      <c r="C8" s="27" t="s">
        <v>46</v>
      </c>
      <c r="D8" s="50"/>
      <c r="E8" s="12" t="s">
        <v>11</v>
      </c>
      <c r="F8" s="13">
        <v>25</v>
      </c>
      <c r="G8" s="22"/>
      <c r="H8" s="55">
        <f>+Tabulka1[[#This Row],[Cena MJ bez DPH]]*Tabulka1[[#This Row],[Předpokládaný počet]]</f>
        <v>0</v>
      </c>
      <c r="I8" s="23"/>
      <c r="J8" s="24"/>
      <c r="K8" s="25"/>
    </row>
    <row r="9" spans="1:12" s="15" customFormat="1" ht="30" customHeight="1" x14ac:dyDescent="0.25">
      <c r="A9" s="16" t="s">
        <v>2</v>
      </c>
      <c r="B9" s="17"/>
      <c r="C9" s="18"/>
      <c r="D9" s="18"/>
      <c r="E9" s="18"/>
      <c r="F9" s="18"/>
      <c r="G9" s="31"/>
      <c r="H9" s="47">
        <f>SUBTOTAL(109,Tabulka1[Celkem])</f>
        <v>0</v>
      </c>
      <c r="I9" s="18"/>
      <c r="J9" s="18"/>
      <c r="K9" s="19"/>
    </row>
    <row r="10" spans="1:12" s="15" customFormat="1" ht="30" customHeight="1" x14ac:dyDescent="0.25">
      <c r="B10" s="32"/>
      <c r="C10" s="33"/>
      <c r="D10" s="33"/>
      <c r="E10" s="32"/>
      <c r="F10" s="33"/>
      <c r="G10" s="33"/>
      <c r="H10" s="34"/>
      <c r="I10" s="71"/>
      <c r="J10" s="71"/>
      <c r="K10" s="33"/>
      <c r="L10" s="33"/>
    </row>
    <row r="11" spans="1:12" s="15" customFormat="1" ht="30" customHeight="1" x14ac:dyDescent="0.25">
      <c r="A11" s="8" t="s">
        <v>1</v>
      </c>
      <c r="B11" s="9" t="s">
        <v>12</v>
      </c>
      <c r="C11" s="10" t="s">
        <v>27</v>
      </c>
      <c r="D11" s="10" t="s">
        <v>16</v>
      </c>
      <c r="E11" s="9" t="s">
        <v>0</v>
      </c>
      <c r="F11" s="10" t="s">
        <v>13</v>
      </c>
      <c r="G11" s="10" t="s">
        <v>17</v>
      </c>
      <c r="H11" s="10" t="s">
        <v>2</v>
      </c>
      <c r="I11" s="10" t="s">
        <v>3</v>
      </c>
      <c r="J11" s="9" t="s">
        <v>4</v>
      </c>
      <c r="K11" s="58" t="s">
        <v>9</v>
      </c>
    </row>
    <row r="12" spans="1:12" s="15" customFormat="1" ht="24.95" customHeight="1" x14ac:dyDescent="0.25">
      <c r="A12" s="4">
        <v>1</v>
      </c>
      <c r="B12" s="30" t="s">
        <v>31</v>
      </c>
      <c r="C12" s="27" t="s">
        <v>14</v>
      </c>
      <c r="D12" s="50"/>
      <c r="E12" s="12" t="s">
        <v>15</v>
      </c>
      <c r="F12" s="13">
        <v>1000</v>
      </c>
      <c r="G12" s="22"/>
      <c r="H12" s="14">
        <f>+Tabulka15[[#This Row],[Předpokládaný počet]]*G12</f>
        <v>0</v>
      </c>
      <c r="I12" s="23"/>
      <c r="J12" s="24"/>
      <c r="K12" s="25"/>
    </row>
    <row r="13" spans="1:12" s="15" customFormat="1" ht="24.95" customHeight="1" x14ac:dyDescent="0.25">
      <c r="A13" s="4">
        <v>2</v>
      </c>
      <c r="B13" s="30" t="s">
        <v>32</v>
      </c>
      <c r="C13" s="27" t="s">
        <v>14</v>
      </c>
      <c r="D13" s="50"/>
      <c r="E13" s="12" t="s">
        <v>15</v>
      </c>
      <c r="F13" s="13">
        <v>1000</v>
      </c>
      <c r="G13" s="22"/>
      <c r="H13" s="14">
        <f>+Tabulka15[[#This Row],[Předpokládaný počet]]*G13</f>
        <v>0</v>
      </c>
      <c r="I13" s="23"/>
      <c r="J13" s="24"/>
      <c r="K13" s="25"/>
    </row>
    <row r="14" spans="1:12" s="15" customFormat="1" ht="24.95" customHeight="1" x14ac:dyDescent="0.25">
      <c r="A14" s="4">
        <v>3</v>
      </c>
      <c r="B14" s="30" t="s">
        <v>33</v>
      </c>
      <c r="C14" s="27" t="s">
        <v>14</v>
      </c>
      <c r="D14" s="50"/>
      <c r="E14" s="12" t="s">
        <v>15</v>
      </c>
      <c r="F14" s="13">
        <v>1000</v>
      </c>
      <c r="G14" s="22"/>
      <c r="H14" s="14">
        <f>+Tabulka15[[#This Row],[Předpokládaný počet]]*G14</f>
        <v>0</v>
      </c>
      <c r="I14" s="23"/>
      <c r="J14" s="24"/>
      <c r="K14" s="25"/>
    </row>
    <row r="15" spans="1:12" s="15" customFormat="1" ht="24.95" customHeight="1" x14ac:dyDescent="0.25">
      <c r="A15" s="4">
        <v>4</v>
      </c>
      <c r="B15" s="30" t="s">
        <v>34</v>
      </c>
      <c r="C15" s="27" t="s">
        <v>14</v>
      </c>
      <c r="D15" s="50"/>
      <c r="E15" s="12" t="s">
        <v>15</v>
      </c>
      <c r="F15" s="13">
        <v>1000</v>
      </c>
      <c r="G15" s="22"/>
      <c r="H15" s="14">
        <f>+Tabulka15[[#This Row],[Předpokládaný počet]]*G15</f>
        <v>0</v>
      </c>
      <c r="I15" s="23"/>
      <c r="J15" s="24"/>
      <c r="K15" s="25"/>
    </row>
    <row r="16" spans="1:12" s="15" customFormat="1" ht="24.95" customHeight="1" x14ac:dyDescent="0.25">
      <c r="A16" s="4">
        <v>5</v>
      </c>
      <c r="B16" s="26" t="s">
        <v>35</v>
      </c>
      <c r="C16" s="27" t="s">
        <v>14</v>
      </c>
      <c r="D16" s="23"/>
      <c r="E16" s="12" t="s">
        <v>15</v>
      </c>
      <c r="F16" s="13">
        <v>1000</v>
      </c>
      <c r="G16" s="22"/>
      <c r="H16" s="14">
        <f>+Tabulka15[[#This Row],[Předpokládaný počet]]*G16</f>
        <v>0</v>
      </c>
      <c r="I16" s="23"/>
      <c r="J16" s="24"/>
      <c r="K16" s="25"/>
    </row>
    <row r="17" spans="1:13" s="15" customFormat="1" ht="24.95" customHeight="1" x14ac:dyDescent="0.25">
      <c r="A17" s="4">
        <v>6</v>
      </c>
      <c r="B17" s="26" t="s">
        <v>36</v>
      </c>
      <c r="C17" s="27" t="s">
        <v>14</v>
      </c>
      <c r="D17" s="23"/>
      <c r="E17" s="12" t="s">
        <v>15</v>
      </c>
      <c r="F17" s="13">
        <v>1000</v>
      </c>
      <c r="G17" s="22"/>
      <c r="H17" s="14">
        <f>+Tabulka15[[#This Row],[Předpokládaný počet]]*G17</f>
        <v>0</v>
      </c>
      <c r="I17" s="23"/>
      <c r="J17" s="24"/>
      <c r="K17" s="25"/>
    </row>
    <row r="18" spans="1:13" s="15" customFormat="1" ht="24.95" customHeight="1" x14ac:dyDescent="0.25">
      <c r="A18" s="4">
        <v>7</v>
      </c>
      <c r="B18" s="26" t="s">
        <v>37</v>
      </c>
      <c r="C18" s="27" t="s">
        <v>14</v>
      </c>
      <c r="D18" s="23"/>
      <c r="E18" s="12" t="s">
        <v>15</v>
      </c>
      <c r="F18" s="13">
        <v>1000</v>
      </c>
      <c r="G18" s="22"/>
      <c r="H18" s="14">
        <f>+Tabulka15[[#This Row],[Předpokládaný počet]]*G18</f>
        <v>0</v>
      </c>
      <c r="I18" s="23"/>
      <c r="J18" s="24"/>
      <c r="K18" s="25"/>
    </row>
    <row r="19" spans="1:13" s="15" customFormat="1" ht="24.95" customHeight="1" x14ac:dyDescent="0.25">
      <c r="A19" s="4">
        <v>8</v>
      </c>
      <c r="B19" s="26" t="s">
        <v>38</v>
      </c>
      <c r="C19" s="27" t="s">
        <v>14</v>
      </c>
      <c r="D19" s="51"/>
      <c r="E19" s="12" t="s">
        <v>15</v>
      </c>
      <c r="F19" s="13">
        <v>1000</v>
      </c>
      <c r="G19" s="22"/>
      <c r="H19" s="14">
        <f>+Tabulka15[[#This Row],[Předpokládaný počet]]*G19</f>
        <v>0</v>
      </c>
      <c r="I19" s="23"/>
      <c r="J19" s="24"/>
      <c r="K19" s="25"/>
    </row>
    <row r="20" spans="1:13" s="15" customFormat="1" ht="24.95" customHeight="1" x14ac:dyDescent="0.25">
      <c r="A20" s="4">
        <v>9</v>
      </c>
      <c r="B20" s="26" t="s">
        <v>39</v>
      </c>
      <c r="C20" s="27" t="s">
        <v>14</v>
      </c>
      <c r="D20" s="52"/>
      <c r="E20" s="12" t="s">
        <v>15</v>
      </c>
      <c r="F20" s="13">
        <v>1000</v>
      </c>
      <c r="G20" s="22"/>
      <c r="H20" s="14">
        <f>+Tabulka15[[#This Row],[Předpokládaný počet]]*G20</f>
        <v>0</v>
      </c>
      <c r="I20" s="23"/>
      <c r="J20" s="24"/>
      <c r="K20" s="25"/>
    </row>
    <row r="21" spans="1:13" s="15" customFormat="1" ht="24.95" customHeight="1" x14ac:dyDescent="0.25">
      <c r="A21" s="4">
        <v>10</v>
      </c>
      <c r="B21" s="26" t="s">
        <v>40</v>
      </c>
      <c r="C21" s="27" t="s">
        <v>14</v>
      </c>
      <c r="D21" s="52"/>
      <c r="E21" s="12" t="s">
        <v>15</v>
      </c>
      <c r="F21" s="13">
        <v>1000</v>
      </c>
      <c r="G21" s="22"/>
      <c r="H21" s="14">
        <f>+Tabulka15[[#This Row],[Předpokládaný počet]]*G21</f>
        <v>0</v>
      </c>
      <c r="I21" s="23"/>
      <c r="J21" s="24"/>
      <c r="K21" s="25"/>
    </row>
    <row r="22" spans="1:13" s="15" customFormat="1" ht="30" customHeight="1" x14ac:dyDescent="0.25">
      <c r="A22" s="16" t="s">
        <v>2</v>
      </c>
      <c r="B22" s="17"/>
      <c r="C22" s="18"/>
      <c r="D22" s="18"/>
      <c r="E22" s="18"/>
      <c r="F22" s="18"/>
      <c r="G22" s="31"/>
      <c r="H22" s="47">
        <f>SUBTOTAL(109,Tabulka15[Celkem])</f>
        <v>0</v>
      </c>
      <c r="I22" s="18"/>
      <c r="J22" s="18"/>
      <c r="K22" s="19"/>
    </row>
    <row r="23" spans="1:13" s="15" customFormat="1" ht="30" customHeight="1" x14ac:dyDescent="0.25">
      <c r="A23"/>
      <c r="B23" s="2"/>
      <c r="C23" s="2"/>
      <c r="D23" s="53"/>
      <c r="E23" s="2"/>
      <c r="F23" s="2"/>
      <c r="G23" s="2"/>
      <c r="H23" s="2"/>
      <c r="I23" s="72"/>
      <c r="J23" s="72"/>
      <c r="K23" s="3"/>
      <c r="L23" s="3"/>
    </row>
    <row r="24" spans="1:13" s="15" customFormat="1" ht="45" customHeight="1" x14ac:dyDescent="0.25">
      <c r="A24" s="59" t="s">
        <v>1</v>
      </c>
      <c r="B24" s="60" t="s">
        <v>30</v>
      </c>
      <c r="C24" s="61" t="s">
        <v>22</v>
      </c>
      <c r="D24" s="62" t="s">
        <v>19</v>
      </c>
      <c r="E24" s="63" t="s">
        <v>23</v>
      </c>
      <c r="F24" s="64" t="s">
        <v>24</v>
      </c>
      <c r="G24" s="64" t="s">
        <v>25</v>
      </c>
      <c r="H24" s="65" t="s">
        <v>26</v>
      </c>
      <c r="I24" s="66" t="s">
        <v>49</v>
      </c>
      <c r="J24"/>
      <c r="K24"/>
      <c r="L24"/>
      <c r="M24"/>
    </row>
    <row r="25" spans="1:13" s="15" customFormat="1" ht="30" customHeight="1" x14ac:dyDescent="0.25">
      <c r="A25" s="42">
        <v>1</v>
      </c>
      <c r="B25" s="43" t="s">
        <v>30</v>
      </c>
      <c r="C25" s="67"/>
      <c r="D25" s="44" t="s">
        <v>41</v>
      </c>
      <c r="E25" s="44"/>
      <c r="F25" s="44"/>
      <c r="G25" s="45"/>
      <c r="H25" s="46"/>
      <c r="I25" s="57"/>
      <c r="J25"/>
      <c r="K25"/>
      <c r="L25"/>
      <c r="M25"/>
    </row>
    <row r="26" spans="1:13" s="15" customFormat="1" ht="30" customHeight="1" x14ac:dyDescent="0.25">
      <c r="A26" s="38" t="s">
        <v>2</v>
      </c>
      <c r="B26" s="38"/>
      <c r="C26" s="36"/>
      <c r="D26" s="54"/>
      <c r="E26" s="36"/>
      <c r="F26" s="36"/>
      <c r="G26" s="36"/>
      <c r="H26" s="36"/>
      <c r="I26" s="39">
        <f>SUBTOTAL(103,Tabulka5[Vpište ANO, jestli je výrobce/dodavatel certifikován])*20</f>
        <v>0</v>
      </c>
      <c r="J26"/>
      <c r="K26"/>
      <c r="L26"/>
      <c r="M26"/>
    </row>
    <row r="27" spans="1:13" s="15" customFormat="1" ht="43.5" customHeight="1" x14ac:dyDescent="0.25">
      <c r="A27" s="59" t="s">
        <v>1</v>
      </c>
      <c r="B27" s="60" t="s">
        <v>30</v>
      </c>
      <c r="C27" s="61" t="s">
        <v>22</v>
      </c>
      <c r="D27" s="62" t="s">
        <v>19</v>
      </c>
      <c r="E27" s="63" t="s">
        <v>23</v>
      </c>
      <c r="F27" s="64" t="s">
        <v>24</v>
      </c>
      <c r="G27" s="64" t="s">
        <v>25</v>
      </c>
      <c r="H27" s="65" t="s">
        <v>26</v>
      </c>
      <c r="I27" s="66" t="s">
        <v>49</v>
      </c>
      <c r="J27"/>
      <c r="K27"/>
      <c r="L27"/>
      <c r="M27"/>
    </row>
    <row r="28" spans="1:13" s="15" customFormat="1" ht="30" customHeight="1" x14ac:dyDescent="0.25">
      <c r="A28" s="42">
        <v>1</v>
      </c>
      <c r="B28" s="43" t="s">
        <v>30</v>
      </c>
      <c r="C28" s="67"/>
      <c r="D28" s="44" t="s">
        <v>42</v>
      </c>
      <c r="E28" s="44"/>
      <c r="F28" s="44"/>
      <c r="G28" s="45"/>
      <c r="H28" s="46"/>
      <c r="I28" s="57"/>
      <c r="J28"/>
      <c r="K28"/>
      <c r="L28"/>
      <c r="M28"/>
    </row>
    <row r="29" spans="1:13" s="15" customFormat="1" ht="30" customHeight="1" x14ac:dyDescent="0.25">
      <c r="A29" s="38" t="s">
        <v>2</v>
      </c>
      <c r="B29" s="38"/>
      <c r="C29" s="36"/>
      <c r="D29" s="54"/>
      <c r="E29" s="36"/>
      <c r="F29" s="36"/>
      <c r="G29" s="36"/>
      <c r="H29" s="36"/>
      <c r="I29" s="39">
        <f>SUBTOTAL(103,Tabulka57[Vpište ANO, jestli je výrobce/dodavatel certifikován])*10</f>
        <v>0</v>
      </c>
      <c r="J29"/>
      <c r="K29"/>
      <c r="L29"/>
      <c r="M29"/>
    </row>
    <row r="30" spans="1:13" s="15" customFormat="1" ht="40.5" customHeight="1" x14ac:dyDescent="0.25">
      <c r="A30" s="59" t="s">
        <v>1</v>
      </c>
      <c r="B30" s="60" t="s">
        <v>30</v>
      </c>
      <c r="C30" s="61" t="s">
        <v>22</v>
      </c>
      <c r="D30" s="62" t="s">
        <v>19</v>
      </c>
      <c r="E30" s="63" t="s">
        <v>23</v>
      </c>
      <c r="F30" s="64" t="s">
        <v>24</v>
      </c>
      <c r="G30" s="64" t="s">
        <v>25</v>
      </c>
      <c r="H30" s="65" t="s">
        <v>26</v>
      </c>
      <c r="I30" s="66" t="s">
        <v>49</v>
      </c>
      <c r="J30"/>
      <c r="K30"/>
      <c r="L30"/>
      <c r="M30"/>
    </row>
    <row r="31" spans="1:13" s="15" customFormat="1" ht="30" customHeight="1" x14ac:dyDescent="0.25">
      <c r="A31" s="42">
        <v>1</v>
      </c>
      <c r="B31" s="43" t="s">
        <v>30</v>
      </c>
      <c r="C31" s="67"/>
      <c r="D31" s="44" t="s">
        <v>43</v>
      </c>
      <c r="E31" s="44"/>
      <c r="F31" s="44"/>
      <c r="G31" s="45"/>
      <c r="H31" s="46"/>
      <c r="I31" s="57"/>
      <c r="J31"/>
      <c r="K31"/>
      <c r="L31"/>
      <c r="M31"/>
    </row>
    <row r="32" spans="1:13" s="15" customFormat="1" ht="24.95" customHeight="1" x14ac:dyDescent="0.25">
      <c r="A32" s="38" t="s">
        <v>2</v>
      </c>
      <c r="B32" s="38"/>
      <c r="C32" s="36"/>
      <c r="D32" s="54"/>
      <c r="E32" s="36"/>
      <c r="F32" s="36"/>
      <c r="G32" s="36"/>
      <c r="H32" s="36"/>
      <c r="I32" s="39">
        <f>SUBTOTAL(103,Tabulka58[Vpište ANO, jestli je výrobce/dodavatel certifikován])*5</f>
        <v>0</v>
      </c>
      <c r="J32"/>
      <c r="K32"/>
      <c r="L32"/>
      <c r="M32"/>
    </row>
    <row r="33" spans="1:14" s="15" customFormat="1" ht="30" customHeight="1" x14ac:dyDescent="0.25">
      <c r="A33" s="68"/>
      <c r="B33" s="68"/>
      <c r="C33" s="68"/>
      <c r="D33" s="69"/>
      <c r="E33" s="68"/>
      <c r="F33" s="68"/>
      <c r="G33" s="68"/>
      <c r="H33" s="68"/>
      <c r="I33"/>
      <c r="J33"/>
      <c r="K33"/>
      <c r="L33"/>
      <c r="M33"/>
    </row>
    <row r="34" spans="1:14" s="15" customFormat="1" ht="30" customHeight="1" x14ac:dyDescent="0.25">
      <c r="A34" s="70" t="s">
        <v>20</v>
      </c>
      <c r="B34" s="70"/>
      <c r="C34" s="70"/>
      <c r="D34" s="70"/>
      <c r="E34" s="70"/>
      <c r="F34" s="70"/>
      <c r="G34" s="70"/>
      <c r="H34" s="37">
        <f>+Tabulka15[[#Totals],[Celkem]]+Tabulka1[[#Totals],[Celkem]]</f>
        <v>0</v>
      </c>
      <c r="I34" s="1"/>
      <c r="J34"/>
      <c r="K34"/>
      <c r="L34"/>
      <c r="M34"/>
    </row>
    <row r="35" spans="1:14" s="15" customFormat="1" ht="30" customHeight="1" x14ac:dyDescent="0.25">
      <c r="A35" s="73" t="s">
        <v>21</v>
      </c>
      <c r="B35" s="74"/>
      <c r="C35" s="74"/>
      <c r="D35" s="74"/>
      <c r="E35" s="74"/>
      <c r="F35" s="74"/>
      <c r="G35" s="75"/>
      <c r="H35" s="40">
        <f>+Tabulka5[[#Totals],[Vpište ANO, jestli je výrobce/dodavatel certifikován]]+Tabulka57[[#Totals],[Vpište ANO, jestli je výrobce/dodavatel certifikován]]+Tabulka58[[#Totals],[Vpište ANO, jestli je výrobce/dodavatel certifikován]]</f>
        <v>0</v>
      </c>
      <c r="I35" s="1"/>
      <c r="J35"/>
      <c r="K35"/>
      <c r="L35"/>
      <c r="M35"/>
    </row>
    <row r="36" spans="1:14" s="15" customFormat="1" ht="30" customHeight="1" x14ac:dyDescent="0.3">
      <c r="A36" s="41" t="s">
        <v>28</v>
      </c>
      <c r="B36" s="1"/>
      <c r="C36" s="1"/>
      <c r="D36" s="1"/>
      <c r="E36" s="28"/>
      <c r="F36" s="1"/>
      <c r="G36" s="1"/>
      <c r="H36" s="1"/>
      <c r="I36" s="1"/>
      <c r="J36"/>
      <c r="K36"/>
      <c r="L36"/>
      <c r="M36"/>
    </row>
    <row r="37" spans="1:14" s="15" customFormat="1" ht="30" customHeight="1" x14ac:dyDescent="0.25">
      <c r="A37"/>
      <c r="B37" s="1"/>
      <c r="C37" s="1"/>
      <c r="D37" s="1"/>
      <c r="E37" s="28"/>
      <c r="F37" s="1"/>
      <c r="G37" s="1"/>
      <c r="H37" s="1"/>
      <c r="I37" s="1"/>
      <c r="J37"/>
      <c r="K37"/>
      <c r="L37"/>
      <c r="M37"/>
    </row>
    <row r="38" spans="1:14" s="15" customFormat="1" ht="30" customHeight="1" x14ac:dyDescent="0.25">
      <c r="A38"/>
      <c r="B38" s="1"/>
      <c r="C38" s="1"/>
      <c r="D38" s="1"/>
      <c r="E38" s="28"/>
      <c r="F38" s="1"/>
      <c r="G38" s="1"/>
      <c r="H38" s="1"/>
      <c r="I38" s="1"/>
      <c r="J38"/>
      <c r="K38"/>
      <c r="L38"/>
      <c r="M38"/>
    </row>
    <row r="39" spans="1:14" s="15" customFormat="1" ht="24.95" customHeight="1" x14ac:dyDescent="0.25">
      <c r="A39"/>
      <c r="B39" s="1"/>
      <c r="C39" s="1"/>
      <c r="D39" s="1"/>
      <c r="E39" s="28"/>
      <c r="F39" s="1"/>
      <c r="G39" s="1"/>
      <c r="H39" s="1"/>
      <c r="I39" s="1"/>
      <c r="J39"/>
      <c r="K39"/>
      <c r="L39"/>
      <c r="M39"/>
      <c r="N39"/>
    </row>
    <row r="40" spans="1:14" ht="24.95" customHeight="1" x14ac:dyDescent="0.25"/>
    <row r="41" spans="1:14" ht="24.95" customHeight="1" x14ac:dyDescent="0.25"/>
    <row r="42" spans="1:14" ht="24.95" customHeight="1" x14ac:dyDescent="0.25"/>
    <row r="43" spans="1:14" ht="24.95" customHeight="1" x14ac:dyDescent="0.25"/>
    <row r="44" spans="1:14" ht="24" customHeight="1" x14ac:dyDescent="0.25"/>
  </sheetData>
  <sheetProtection algorithmName="SHA-512" hashValue="q5tKyVqdFxOJEeuKdWJO/mhc3vhjmljCmRRt33VCioP1soaHyQC3m4v+rRpzp3/66r1GiE1hnvhEVEltme1ALw==" saltValue="5WAv8fN4ZUfPRvdLI+y33Q==" spinCount="100000" sheet="1" objects="1" scenarios="1"/>
  <mergeCells count="5">
    <mergeCell ref="A34:G34"/>
    <mergeCell ref="I10:J10"/>
    <mergeCell ref="I23:J23"/>
    <mergeCell ref="A35:G35"/>
    <mergeCell ref="I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9" orientation="landscape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káva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Slováková Daniela</cp:lastModifiedBy>
  <cp:lastPrinted>2022-01-12T14:26:19Z</cp:lastPrinted>
  <dcterms:created xsi:type="dcterms:W3CDTF">2021-02-01T12:13:58Z</dcterms:created>
  <dcterms:modified xsi:type="dcterms:W3CDTF">2024-01-08T10:43:32Z</dcterms:modified>
</cp:coreProperties>
</file>