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<sst xmlns="http://schemas.openxmlformats.org/spreadsheetml/2006/main" count="219" uniqueCount="141">
  <si>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</si>
  <si>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</si>
  <si>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</si>
  <si>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</si>
  <si>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</si>
  <si>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</si>
  <si>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</si>
  <si>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</si>
  <si>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</si>
  <si>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</si>
  <si>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kg</t>
  </si>
  <si>
    <t>Hovězí falešná svíčková bez kosti</t>
  </si>
  <si>
    <t>Hovězí mleté na burger</t>
  </si>
  <si>
    <t>Hovězí kližka bez kosti</t>
  </si>
  <si>
    <t>Hovězí krk bez kosti</t>
  </si>
  <si>
    <t>Hovězí líčka</t>
  </si>
  <si>
    <t>Hovězí maso mleté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</si>
  <si>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</si>
  <si>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</si>
  <si>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</si>
  <si>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</si>
  <si>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</si>
  <si>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roštěná - kráva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</si>
  <si>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</si>
  <si>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</si>
  <si>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</si>
  <si>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</si>
  <si>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</si>
  <si>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 xml:space="preserve">Vepřová játra </t>
  </si>
  <si>
    <t>Vepřová krkovice bez kosti</t>
  </si>
  <si>
    <t>Vepřová krkovice s kostí - plátky 150g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</si>
  <si>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</si>
  <si>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</si>
  <si>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</si>
  <si>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</si>
  <si>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</si>
  <si>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</si>
  <si>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</si>
  <si>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</si>
  <si>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</si>
  <si>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s kostí plátky - 150-160g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</si>
  <si>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</si>
  <si>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</si>
  <si>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</si>
  <si>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</si>
  <si>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</si>
  <si>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</si>
  <si>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</si>
  <si>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Kuch. úprava,  chlazené, čerstvé, volně ložené</t>
  </si>
  <si>
    <t>Nabídku zaslal:</t>
  </si>
  <si>
    <t>Dne:</t>
  </si>
  <si>
    <t>Požadovaná četnost závozů:</t>
  </si>
  <si>
    <t>5 x týdně v čase 6:00 - 10:00</t>
  </si>
  <si>
    <t>HOVEZI-DRSŤKY-PREDVARENE-KRAJENE-PHA</t>
  </si>
  <si>
    <t>HOVEZI-FALESNA-SVICKOVA-BEZ-KOSTI-PHA</t>
  </si>
  <si>
    <t>HOVEZI-MLETE-NA-BURGER-PHA</t>
  </si>
  <si>
    <t>HOVEZI-KLIZKA-BEZ-KOSTI-PHA</t>
  </si>
  <si>
    <t>HOVEZI-KRK-BEZ-KOSTI-PHA</t>
  </si>
  <si>
    <t>HOVEZI-LICKA-PHA</t>
  </si>
  <si>
    <t>HOVEZI-MASO-MLETE-PHA</t>
  </si>
  <si>
    <t>HOVEZI-PLEC-BEZ-KOSTI-KOSTKY-NUDLICKY-PHA</t>
  </si>
  <si>
    <t>HOVEZI-PLEC-BEZ-KOSTI-PLATKY-120G-TOLERANCE-10G-PHA</t>
  </si>
  <si>
    <t>HOVEZI-PLEC-BEZ-KOSTI-PHA</t>
  </si>
  <si>
    <t>HOVEZI-PREDNI-BEZ-KOSTI-PHA</t>
  </si>
  <si>
    <t>HOVEZI-ROSTENA-BYK-PHA</t>
  </si>
  <si>
    <t>HOVEZI-ROSTENA-KRAVA-PHA</t>
  </si>
  <si>
    <t>HOVEZI-ZADNI-ORECH-PHA</t>
  </si>
  <si>
    <t>HOVEZI-ZADNI-VALECEK-PHA</t>
  </si>
  <si>
    <t>HOVEZI-ZADNI-VRCHNI-SAL-PHA</t>
  </si>
  <si>
    <t>HOVEZI-ZADNI-PLATKY-120G-TOLERANCE-10G-PHA</t>
  </si>
  <si>
    <t>MASO-MLETE-MIX-HOVEZI-VEPROVE-PHA</t>
  </si>
  <si>
    <t>VEPROVA-JATRA-PHA</t>
  </si>
  <si>
    <t>VEPROVA-KRKOVICE-BEZ-KOSTI-PHA</t>
  </si>
  <si>
    <t>VEPROVA-KRKOVICE-S-KOSTI-PLATKY-150G-PHA</t>
  </si>
  <si>
    <t>VEPROVA-KRKOVICE-BEZ-KOSTI-PLATKY-120G-130G-PHA</t>
  </si>
  <si>
    <t>VEPROVA-KYTA-BEZ-KOSTI-PHA</t>
  </si>
  <si>
    <t>VEPROVA-KYTA-BEZ-KOSTI-PLATKY-120G-130G-PHA</t>
  </si>
  <si>
    <t>VEPROVA-LICKA-PHA</t>
  </si>
  <si>
    <t>VEPROVA-PANENKA-BEZ-PALCE-PHA</t>
  </si>
  <si>
    <t>VEPROVA-PANENKA-S-PALCEM-PHA</t>
  </si>
  <si>
    <t>VEPROVA-PANENKA-PALEC-PHA</t>
  </si>
  <si>
    <t>VEPROVA-PECENE-BEZ-KOSTI-PLATKY-120-130G-PHA</t>
  </si>
  <si>
    <t>VEPROVA-PECENE-S-KOSTI-PLATKY-150-160G-PHA</t>
  </si>
  <si>
    <t>VEPROVA-PECENE-BEZ-KOSTI-A-BEZ-RETIZKU-PHA</t>
  </si>
  <si>
    <t>VEPROVA-PLEC-BEZ-KOSTI-PHA</t>
  </si>
  <si>
    <t>VEPROVA-PLEC-BEZ-KOSTI-NUDLICKY-KOSTKY-PHA</t>
  </si>
  <si>
    <t>VEPROVA-ZEBRA-Z-PECENE-MASITA-PHA</t>
  </si>
  <si>
    <t>VEPROVE-KOLENO-ZADNI-BEZ-KOSTI-S-KUZI-PHA</t>
  </si>
  <si>
    <t>VEPROVY-OREZ-LIBOVY-80-MASA-PHA</t>
  </si>
  <si>
    <t>VEPROVY-BUCEK-PHA</t>
  </si>
  <si>
    <t>Vepřové mleté maso</t>
  </si>
  <si>
    <t xml:space="preserve">3 dny </t>
  </si>
  <si>
    <t>3 dny</t>
  </si>
  <si>
    <t>DPH</t>
  </si>
  <si>
    <t>Hovězí ořez</t>
  </si>
  <si>
    <t>3dny</t>
  </si>
  <si>
    <t>HOVEZI-OREZ-PHA</t>
  </si>
  <si>
    <t>VEPROVE-MLETE-PHA</t>
  </si>
  <si>
    <t>VEPROVA-PECENE-BEZ-KOSTI-PHA</t>
  </si>
  <si>
    <t>Vepřový bůček bez kosti</t>
  </si>
  <si>
    <t>Hovězí dršťky - ztužené hovězí předžaludky a žaludek, 
zbavené obžaludkového a bráničního oleje, sliznice. Hluboce mražené anebo volně ložené/vakuově balené.</t>
  </si>
  <si>
    <t>Tužší a šťavnaté svaly, které jsou po obou stranách lícních kostí  - hovězí výsekové maso.
Volně ložené/vakuově balené, chlazené, čerstvé</t>
  </si>
  <si>
    <t>Vykostěná hovězí plec bez kosti. 
Bez kůže vcelku s částečným tukovým krytím max. do 2mm, začištěná od třásní, bez hlubokých zářezů do svaloviny, zbavená kloubních pouzder a krevních sraženin.  Kostky / nudličky
Balení - volně ložená/vakuově balená.</t>
  </si>
  <si>
    <t>Hovězí maso z krku. Krční obratle jsou pečlivě vyjmuté bez hlubokých zářezů do svaloviny, zbavené vazovice, odštěpků kostí, lopatkové chrupavky a třásní masa.  Balení - volně ložená/vakuově balená, chlazená</t>
  </si>
  <si>
    <t>Vykostěná hovězí plec bez kosti. 
Bez kůže vcelku s částečným tukovým krytím max. do 2mm, začištěná od třásní, bez hlubokých zářezů do svaloviny, zbavená kloubních pouzder a krevních sraženin. Balení - volně ložená/vakuově balená.</t>
  </si>
  <si>
    <t>Vykostěná hovězí plec bez kosti. 
Bez kůže vcelku s částečným tukovým krytím max. do 2mm, začištěná od třásní, bez hlubokých zářezů do svaloviny, zbavená kloubních pouzder a krevních sraženin.  Plátky 120g (tolerance 10g)Balení - volně ložená/vakuově balená.</t>
  </si>
  <si>
    <t>Pečlivě vykoštěný vysoký roštěnec BÝK , bez hlubokých zářezů do svaloviny, zbavený třásní masa, odštěpků kostí.  
Bez tukového krytí, svalovina je z vrchní části kryta pouze blánou. 
Možnost nakrájení na plátky. Balení - volně ložená/vakuově balená, chlazená , čerstvá volně ložené</t>
  </si>
  <si>
    <t>Pečlivě vykoštěný vysoký roštěnec KRÁVA , bez hlubokých zářezů do svaloviny, zbavený třásní masa, odštěpků kostí.  
Bez tukového krytí, svalovina je z vrchní části kryta pouze blánou. 
Možnost nakrájení na plátky. Balení - volně ložená/vakuově balená, chlazená , čerstvá volně ložené</t>
  </si>
  <si>
    <t>Hovězí zadní váleček. Čistá svalovina bez tukového krytí, bez hlubokých zářezů. Chlazené volně ložené/vakuově balené, čerstvé</t>
  </si>
  <si>
    <t>Hovězí zadní plátky 120g ( tolerance 10g ). Čistá svalovina bez tukového krytí, bez hlubokých zářezů. Chlazené volně ložené/vakuově balené, čerstvé</t>
  </si>
  <si>
    <t>Hovězí zadní ořech. Čistá svalovina bez tukového krytí, bez hlubokých zářezů. Chlazené volně ložené/vakuově balené, čerstvé</t>
  </si>
  <si>
    <t>Hovězí zadní vrchní šál. Čistá svalovina bez tukového krytí, bez hlubokých zářezů. Chlazené volně ložené/vakuově balené, čerstvé</t>
  </si>
  <si>
    <t>Vepřové droby světlo hnědé barvy. Volně ložené/vakuově balené.</t>
  </si>
  <si>
    <t>Vykoštěná vepřová krkovice, bez lopatkové chrupavky, bez povrchového tuku, bez krevních sraženin, začištěná od třásní. 
Možnost nakrájení na plátky. Volně ložená/vakuově balená.</t>
  </si>
  <si>
    <t>Vykoštěná vepřová krkovice, bez lopatkové chrupavky, bez povrchového tuku, bez krevních sraženin, začištěná od třásní. 
Plátky 120g - 130g. Volně ložená/vakuově balená.</t>
  </si>
  <si>
    <t>Vykoštěná vepřová krkovice, bez povrchového tuku, bez krevních sraženin, začištěná od třásní. Plátky 150g. Volně ložená/vakuově balená.</t>
  </si>
  <si>
    <t>Vykoštěná vepřová kýta. Nešalovaná zcela zbavená tukového krytí, začištěná od třásní, bez hlubokých zářezů do svaloviny, zbavená kloubních pouzder a krevních sraženin. Po rozšálování zbyde ořez do 0,5 kg. Volně ložená/vakuově balená.</t>
  </si>
  <si>
    <t>Vykoštěná vepřová kýta. Nešalovaná zcela zbavená tukového krytí, začištěná od třásní, bez hlubokých zářezů do svaloviny, zbavená kloubních pouzder a krevních sraženin. Plátky 120g - 130g. 
Volně ložená/vakuově balená.</t>
  </si>
  <si>
    <t>Tužší a šťavnaté svaly, které jsou po obou stranách lícních kostí  - vepřové výsekové maso. Volně ložené/vakuově balené.</t>
  </si>
  <si>
    <t>Vepřová panenka bez palce, bez tukového krytí, svalovina je z vrchní části kryta pouze blánou, bez hlubokých zářezů do svaloviny. 
Volně ložená/vakuově balená.</t>
  </si>
  <si>
    <t>Vepřová panenka s palcem, bez tukového krytí, svalovina je z vrchní části kryta pouze blánou, bez hlubokých zářezů do svaloviny. 
Volně ložená/vakuově balená.</t>
  </si>
  <si>
    <t>Vepřová panenka palec , bez tukového krytí, svalovina je z vrchní části kryta pouze blánou, bez hlubokých zářezů do svaloviny. 
Volně ložená/vakuově balená.</t>
  </si>
  <si>
    <t>Vykoštěná vepřová pečeně, zbavená tukového krytí, začištěná od třásní. 
Svalovina je kryta z vrchní části pouze blánou. Podélná část boku a řetízek jsou odděleny. Volně ložená/vakuově balená.</t>
  </si>
  <si>
    <t>Vepřová pečeně s kostí, zbavená tukového krytí, začištěná od třásní. 
Svalovina je kryta z vrchní části pouze blánou. Plátky 150 - 160g Volně ložená/vakuově balená.</t>
  </si>
  <si>
    <t>Vykoštěná vepřová pečeně, zbavená tukového krytí, začištěná od třásní. 
Svalovina je kryta z vrchní části pouze blánou. Podélná část boku a řetízek jsou odděleny. Plátky 120 - 130g Volně ložená/vakuově balená.</t>
  </si>
  <si>
    <t>Vykoštěná vepřová pečeně, zbavená tukového krytí, začištěná od třásní. 
Svalovina je kryta z vrchní části pouze blánou. Volně ložená/vakuově balená.</t>
  </si>
  <si>
    <t>Vykoštěná vepřová plec bez kůže v celku s částečným tukovým krytím do 2mm, začištěná od třásní, bez hlubokých zářezů do svaloviny, zbavená kloubních pouzder a krevních sraženin. Volně ložená/vakuově balená.</t>
  </si>
  <si>
    <t>Vykoštěná vepřová plec bez kůže v celku s částečným tukovým krytím do 2mm, začištěná od třásní, bez hlubokých zářezů do svaloviny, zbavená kloubních pouzder a krevních sraženin. Nudličky / kostky. Volně ložená/vakuově balená.</t>
  </si>
  <si>
    <t>Vepřová žebírka pásky z pečeně, masitá . Nařezáno od řezníku na pruhy. Volně ložená/vakuově balená.</t>
  </si>
  <si>
    <t>Vepřové koleno zadní bez kostí, kryté kůží. Volně loženo/vakuově baleno.</t>
  </si>
  <si>
    <t>Vepřový ořez, tučnost cca 80/20 (80 % maso, 20 % tuk). 
Vyrobeno převážně z kýty, plece a boku. Volně ložená/vakuově balená.</t>
  </si>
  <si>
    <t>Vepřový bok v kuchyňské úpravě s ručně vytrhanými žebry bez kůže, paždíku a špičky, chrupavka je ponechána.
Poměr tuku je závislý na jateční váze a stáří zvířete. 
Volně loženo/vakuově baleno.</t>
  </si>
  <si>
    <t>Hovězí ořez, tučnost 85/15 (85 % maso, max. 15 % tuk) Volně loženo/vakuově baleno.</t>
  </si>
  <si>
    <t>Vykostěná hovězí plec bez kosti. Bez kůže vcelku s částečným tukovým krytím max. Do 2mm, začištěná od třásní, bez hlubokých zářezů do svaloviny, zbavená kloubních pouzder a krevních sraženin.  Balení - volně ložená/vakuově balená.</t>
  </si>
  <si>
    <t>Vepřové mleté maso min.  80/20 -(80 % maso, 20 % tuk). 
Volně ložené nebo vakuované – chlazené.</t>
  </si>
  <si>
    <t xml:space="preserve">Mleté maso MIX. 50% vepřová plec - 50% hovězí přední.  Volně ložené/vakuově balené. </t>
  </si>
  <si>
    <t>Chlazené, maximální podíl tuku 20%, zrnitost max 4mm.</t>
  </si>
  <si>
    <t>Masný výrobek mletý.  
Mleté hovězí přední min. 80/20.Volně ložené/vakuově balené.
Maximální podíl tuku 20%, zrnitost max 4mm</t>
  </si>
  <si>
    <t>Sloupec1</t>
  </si>
  <si>
    <t>vyplnit</t>
  </si>
  <si>
    <t>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</si>
</sst>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%"/>
    <numFmt numFmtId="178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0" fillId="0" borderId="5" xfId="0" applyNumberForma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9" fontId="0" fillId="3" borderId="7" xfId="21" applyFont="1" applyFill="1" applyBorder="1" applyAlignment="1" applyProtection="1">
      <alignment horizontal="center" vertical="center"/>
      <protection locked="0"/>
    </xf>
    <xf numFmtId="9" fontId="0" fillId="3" borderId="8" xfId="2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0" fontId="0" fillId="4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7" xfId="0" applyBorder="1"/>
    <xf numFmtId="0" fontId="0" fillId="2" borderId="1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top" wrapText="1" indent="1"/>
    </xf>
    <xf numFmtId="164" fontId="0" fillId="0" borderId="0" xfId="0" applyNumberFormat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0" xfId="2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9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border>
        <left style="thin"/>
        <right style="thin"/>
        <top/>
        <bottom/>
      </border>
    </dxf>
    <dxf>
      <fill>
        <patternFill patternType="none"/>
      </fill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L45" totalsRowCount="1" headerRowDxfId="28" totalsRowDxfId="25" tableBorderDxfId="26" headerRowBorderDxfId="27" totalsRowBorderDxfId="24">
  <autoFilter ref="A4:L44"/>
  <sortState ref="A5:K44">
    <sortCondition sortBy="value" ref="C5:C44"/>
  </sortState>
  <tableColumns count="12">
    <tableColumn id="5" name="Sloupec1" dataDxfId="23" totalsRowDxfId="11"/>
    <tableColumn id="1" name="Pol." dataDxfId="22" totalsRowLabel="Celkem" totalsRowDxfId="10">
      <calculatedColumnFormula>+B4+1</calculatedColumnFormula>
    </tableColumn>
    <tableColumn id="2" name="Název" dataDxfId="21" totalsRowDxfId="9"/>
    <tableColumn id="3" name="Specifikace" dataDxfId="20" totalsRowDxfId="8"/>
    <tableColumn id="10" name="MJ" dataDxfId="19" totalsRowDxfId="7"/>
    <tableColumn id="4" name="Popište Vámi naceňovaný produkt **" dataDxfId="18" totalsRowDxfId="6"/>
    <tableColumn id="6" name="Minimální trvanlivost" dataDxfId="17" totalsRowDxfId="5"/>
    <tableColumn id="7" name="Množství" dataDxfId="16" totalsRowDxfId="4"/>
    <tableColumn id="8" name="Cena bez DPH za MJ ***" dataDxfId="15" totalsRowDxfId="3"/>
    <tableColumn id="9" name="Celkem ****" dataDxfId="14" totalsRowFunction="sum" totalsRowDxfId="2">
      <calculatedColumnFormula>H5*I5</calculatedColumnFormula>
    </tableColumn>
    <tableColumn id="11" name="DPH" dataDxfId="13" totalsRowDxfId="1"/>
    <tableColumn id="12" name="S DPH" dataDxfId="12" totalsRowFunction="sum" totalsRowDxfId="0">
      <calculatedColumnFormula>+Maso[[#This Row],[Celkem ****]]*Maso[[#This Row],[DPH]]+Maso[[#This Row],[Celkem ****]]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zoomScale="68" zoomScaleNormal="68" workbookViewId="0" topLeftCell="B1">
      <selection activeCell="K24" sqref="K24"/>
    </sheetView>
  </sheetViews>
  <sheetFormatPr defaultColWidth="9.140625" defaultRowHeight="15"/>
  <cols>
    <col min="1" max="1" width="34.00390625" style="0" hidden="1" customWidth="1"/>
    <col min="2" max="2" width="6.57421875" style="1" customWidth="1"/>
    <col min="3" max="3" width="53.8515625" style="2" customWidth="1"/>
    <col min="4" max="4" width="104.57421875" style="2" customWidth="1"/>
    <col min="5" max="5" width="11.8515625" style="0" customWidth="1"/>
    <col min="6" max="6" width="58.140625" style="1" customWidth="1"/>
    <col min="7" max="7" width="17.57421875" style="2" customWidth="1"/>
    <col min="8" max="8" width="20.57421875" style="2" customWidth="1"/>
    <col min="9" max="9" width="16.8515625" style="1" customWidth="1"/>
    <col min="10" max="10" width="15.8515625" style="0" customWidth="1"/>
    <col min="11" max="11" width="16.8515625" style="1" customWidth="1"/>
    <col min="12" max="12" width="33.28125" style="54" customWidth="1"/>
  </cols>
  <sheetData>
    <row r="1" spans="3:12" s="2" customFormat="1" ht="36.75" customHeight="1">
      <c r="C1" s="30" t="s">
        <v>49</v>
      </c>
      <c r="D1" s="31" t="s">
        <v>139</v>
      </c>
      <c r="F1" s="1"/>
      <c r="L1" s="54"/>
    </row>
    <row r="2" spans="3:4" ht="31.35" customHeight="1">
      <c r="C2" s="30" t="s">
        <v>50</v>
      </c>
      <c r="D2" s="41" t="s">
        <v>139</v>
      </c>
    </row>
    <row r="3" spans="3:4" ht="31.35" customHeight="1">
      <c r="C3" s="32" t="s">
        <v>51</v>
      </c>
      <c r="D3" s="33" t="s">
        <v>52</v>
      </c>
    </row>
    <row r="4" spans="1:12" ht="31.35" customHeight="1">
      <c r="A4" s="46" t="s">
        <v>138</v>
      </c>
      <c r="B4" s="3" t="s">
        <v>0</v>
      </c>
      <c r="C4" s="4" t="s">
        <v>1</v>
      </c>
      <c r="D4" s="4" t="s">
        <v>2</v>
      </c>
      <c r="E4" s="27" t="s">
        <v>4</v>
      </c>
      <c r="F4" s="4" t="s">
        <v>3</v>
      </c>
      <c r="G4" s="5" t="s">
        <v>5</v>
      </c>
      <c r="H4" s="5" t="s">
        <v>6</v>
      </c>
      <c r="I4" s="5" t="s">
        <v>7</v>
      </c>
      <c r="J4" s="6" t="s">
        <v>8</v>
      </c>
      <c r="K4" s="40" t="s">
        <v>93</v>
      </c>
      <c r="L4" s="55" t="s">
        <v>140</v>
      </c>
    </row>
    <row r="5" spans="1:12" ht="60" customHeight="1">
      <c r="A5" s="9" t="s">
        <v>53</v>
      </c>
      <c r="B5" s="7">
        <v>1</v>
      </c>
      <c r="C5" s="8" t="s">
        <v>9</v>
      </c>
      <c r="D5" s="65" t="s">
        <v>100</v>
      </c>
      <c r="E5" s="9" t="s">
        <v>10</v>
      </c>
      <c r="F5" s="50"/>
      <c r="G5" s="10" t="s">
        <v>91</v>
      </c>
      <c r="H5" s="11">
        <v>100</v>
      </c>
      <c r="I5" s="34"/>
      <c r="J5" s="12">
        <f aca="true" t="shared" si="0" ref="J5:J44">H5*I5</f>
        <v>0</v>
      </c>
      <c r="K5" s="37"/>
      <c r="L5" s="61">
        <f>+Maso[[#This Row],[Celkem ****]]*Maso[[#This Row],[DPH]]+Maso[[#This Row],[Celkem ****]]</f>
        <v>0</v>
      </c>
    </row>
    <row r="6" spans="1:12" ht="60" customHeight="1">
      <c r="A6" s="9" t="s">
        <v>54</v>
      </c>
      <c r="B6" s="7">
        <f>+B5+1</f>
        <v>2</v>
      </c>
      <c r="C6" s="43" t="s">
        <v>11</v>
      </c>
      <c r="D6" s="65" t="s">
        <v>133</v>
      </c>
      <c r="E6" s="9" t="s">
        <v>10</v>
      </c>
      <c r="F6" s="50"/>
      <c r="G6" s="10" t="s">
        <v>92</v>
      </c>
      <c r="H6" s="11">
        <v>50</v>
      </c>
      <c r="I6" s="34"/>
      <c r="J6" s="12">
        <f t="shared" si="0"/>
        <v>0</v>
      </c>
      <c r="K6" s="37"/>
      <c r="L6" s="61">
        <f>+Maso[[#This Row],[Celkem ****]]*Maso[[#This Row],[DPH]]+Maso[[#This Row],[Celkem ****]]</f>
        <v>0</v>
      </c>
    </row>
    <row r="7" spans="1:12" ht="60" customHeight="1">
      <c r="A7" s="9" t="s">
        <v>56</v>
      </c>
      <c r="B7" s="7">
        <f>+B6+1</f>
        <v>3</v>
      </c>
      <c r="C7" s="43" t="s">
        <v>13</v>
      </c>
      <c r="D7" s="8" t="s">
        <v>48</v>
      </c>
      <c r="E7" s="9" t="s">
        <v>10</v>
      </c>
      <c r="F7" s="50"/>
      <c r="G7" s="10" t="s">
        <v>91</v>
      </c>
      <c r="H7" s="11">
        <v>60</v>
      </c>
      <c r="I7" s="34"/>
      <c r="J7" s="12">
        <f t="shared" si="0"/>
        <v>0</v>
      </c>
      <c r="K7" s="37"/>
      <c r="L7" s="61">
        <f>+Maso[[#This Row],[Celkem ****]]*Maso[[#This Row],[DPH]]+Maso[[#This Row],[Celkem ****]]</f>
        <v>0</v>
      </c>
    </row>
    <row r="8" spans="1:12" ht="60" customHeight="1">
      <c r="A8" s="9" t="s">
        <v>57</v>
      </c>
      <c r="B8" s="7">
        <v>5</v>
      </c>
      <c r="C8" s="43" t="s">
        <v>14</v>
      </c>
      <c r="D8" s="8" t="s">
        <v>48</v>
      </c>
      <c r="E8" s="9" t="s">
        <v>10</v>
      </c>
      <c r="F8" s="50"/>
      <c r="G8" s="10" t="s">
        <v>91</v>
      </c>
      <c r="H8" s="11">
        <v>200</v>
      </c>
      <c r="I8" s="34"/>
      <c r="J8" s="12">
        <f t="shared" si="0"/>
        <v>0</v>
      </c>
      <c r="K8" s="37"/>
      <c r="L8" s="61">
        <f>+Maso[[#This Row],[Celkem ****]]*Maso[[#This Row],[DPH]]+Maso[[#This Row],[Celkem ****]]</f>
        <v>0</v>
      </c>
    </row>
    <row r="9" spans="1:12" ht="60" customHeight="1">
      <c r="A9" s="9" t="s">
        <v>58</v>
      </c>
      <c r="B9" s="7">
        <v>6</v>
      </c>
      <c r="C9" s="8" t="s">
        <v>15</v>
      </c>
      <c r="D9" s="14" t="s">
        <v>101</v>
      </c>
      <c r="E9" s="9" t="s">
        <v>10</v>
      </c>
      <c r="F9" s="50"/>
      <c r="G9" s="10" t="s">
        <v>91</v>
      </c>
      <c r="H9" s="11">
        <v>50</v>
      </c>
      <c r="I9" s="34"/>
      <c r="J9" s="12">
        <f t="shared" si="0"/>
        <v>0</v>
      </c>
      <c r="K9" s="37"/>
      <c r="L9" s="61">
        <f>+Maso[[#This Row],[Celkem ****]]*Maso[[#This Row],[DPH]]+Maso[[#This Row],[Celkem ****]]</f>
        <v>0</v>
      </c>
    </row>
    <row r="10" spans="1:12" ht="60" customHeight="1">
      <c r="A10" s="9" t="s">
        <v>59</v>
      </c>
      <c r="B10" s="7">
        <v>7</v>
      </c>
      <c r="C10" s="8" t="s">
        <v>16</v>
      </c>
      <c r="D10" s="14" t="s">
        <v>137</v>
      </c>
      <c r="E10" s="9" t="s">
        <v>10</v>
      </c>
      <c r="F10" s="50"/>
      <c r="G10" s="10" t="s">
        <v>91</v>
      </c>
      <c r="H10" s="11">
        <v>50</v>
      </c>
      <c r="I10" s="34"/>
      <c r="J10" s="12">
        <f t="shared" si="0"/>
        <v>0</v>
      </c>
      <c r="K10" s="37"/>
      <c r="L10" s="61">
        <f>+Maso[[#This Row],[Celkem ****]]*Maso[[#This Row],[DPH]]+Maso[[#This Row],[Celkem ****]]</f>
        <v>0</v>
      </c>
    </row>
    <row r="11" spans="1:12" ht="60" customHeight="1">
      <c r="A11" s="9" t="s">
        <v>55</v>
      </c>
      <c r="B11" s="7">
        <f>+B10+1</f>
        <v>8</v>
      </c>
      <c r="C11" s="44" t="s">
        <v>12</v>
      </c>
      <c r="D11" s="14" t="s">
        <v>136</v>
      </c>
      <c r="E11" s="9" t="s">
        <v>10</v>
      </c>
      <c r="F11" s="50"/>
      <c r="G11" s="10" t="s">
        <v>91</v>
      </c>
      <c r="H11" s="11">
        <v>10</v>
      </c>
      <c r="I11" s="34"/>
      <c r="J11" s="12">
        <f t="shared" si="0"/>
        <v>0</v>
      </c>
      <c r="K11" s="37"/>
      <c r="L11" s="61">
        <f>+Maso[[#This Row],[Celkem ****]]*Maso[[#This Row],[DPH]]+Maso[[#This Row],[Celkem ****]]</f>
        <v>0</v>
      </c>
    </row>
    <row r="12" spans="1:12" ht="60" customHeight="1">
      <c r="A12" s="9" t="s">
        <v>96</v>
      </c>
      <c r="B12" s="7">
        <f>+B11+1</f>
        <v>9</v>
      </c>
      <c r="C12" s="8" t="s">
        <v>94</v>
      </c>
      <c r="D12" s="14" t="s">
        <v>132</v>
      </c>
      <c r="E12" s="9" t="s">
        <v>10</v>
      </c>
      <c r="F12" s="50"/>
      <c r="G12" s="10" t="s">
        <v>95</v>
      </c>
      <c r="H12" s="11">
        <v>20</v>
      </c>
      <c r="I12" s="34"/>
      <c r="J12" s="12">
        <f t="shared" si="0"/>
        <v>0</v>
      </c>
      <c r="K12" s="37"/>
      <c r="L12" s="61">
        <f>+Maso[[#This Row],[Celkem ****]]*Maso[[#This Row],[DPH]]+Maso[[#This Row],[Celkem ****]]</f>
        <v>0</v>
      </c>
    </row>
    <row r="13" spans="1:12" ht="60" customHeight="1">
      <c r="A13" s="9" t="s">
        <v>62</v>
      </c>
      <c r="B13" s="7">
        <v>10</v>
      </c>
      <c r="C13" s="8" t="s">
        <v>19</v>
      </c>
      <c r="D13" s="14" t="s">
        <v>104</v>
      </c>
      <c r="E13" s="9" t="s">
        <v>10</v>
      </c>
      <c r="F13" s="50"/>
      <c r="G13" s="10" t="s">
        <v>91</v>
      </c>
      <c r="H13" s="11">
        <v>400</v>
      </c>
      <c r="I13" s="34"/>
      <c r="J13" s="12">
        <f t="shared" si="0"/>
        <v>0</v>
      </c>
      <c r="K13" s="37"/>
      <c r="L13" s="61">
        <f>+Maso[[#This Row],[Celkem ****]]*Maso[[#This Row],[DPH]]+Maso[[#This Row],[Celkem ****]]</f>
        <v>0</v>
      </c>
    </row>
    <row r="14" spans="1:12" ht="60" customHeight="1">
      <c r="A14" s="9" t="s">
        <v>60</v>
      </c>
      <c r="B14" s="7">
        <v>8</v>
      </c>
      <c r="C14" s="8" t="s">
        <v>17</v>
      </c>
      <c r="D14" s="14" t="s">
        <v>102</v>
      </c>
      <c r="E14" s="9" t="s">
        <v>10</v>
      </c>
      <c r="F14" s="50"/>
      <c r="G14" s="10" t="s">
        <v>91</v>
      </c>
      <c r="H14" s="11">
        <v>20</v>
      </c>
      <c r="I14" s="34"/>
      <c r="J14" s="12">
        <f t="shared" si="0"/>
        <v>0</v>
      </c>
      <c r="K14" s="37"/>
      <c r="L14" s="61">
        <f>+Maso[[#This Row],[Celkem ****]]*Maso[[#This Row],[DPH]]+Maso[[#This Row],[Celkem ****]]</f>
        <v>0</v>
      </c>
    </row>
    <row r="15" spans="1:12" ht="60" customHeight="1">
      <c r="A15" s="9" t="s">
        <v>61</v>
      </c>
      <c r="B15" s="7">
        <v>9</v>
      </c>
      <c r="C15" s="8" t="s">
        <v>18</v>
      </c>
      <c r="D15" s="14" t="s">
        <v>105</v>
      </c>
      <c r="E15" s="9" t="s">
        <v>10</v>
      </c>
      <c r="F15" s="50"/>
      <c r="G15" s="10" t="s">
        <v>91</v>
      </c>
      <c r="H15" s="11">
        <v>20</v>
      </c>
      <c r="I15" s="34"/>
      <c r="J15" s="12">
        <f t="shared" si="0"/>
        <v>0</v>
      </c>
      <c r="K15" s="37"/>
      <c r="L15" s="61">
        <f>+Maso[[#This Row],[Celkem ****]]*Maso[[#This Row],[DPH]]+Maso[[#This Row],[Celkem ****]]</f>
        <v>0</v>
      </c>
    </row>
    <row r="16" spans="1:12" ht="60" customHeight="1">
      <c r="A16" s="9" t="s">
        <v>63</v>
      </c>
      <c r="B16" s="7">
        <v>11</v>
      </c>
      <c r="C16" s="8" t="s">
        <v>20</v>
      </c>
      <c r="D16" s="14" t="s">
        <v>103</v>
      </c>
      <c r="E16" s="9" t="s">
        <v>10</v>
      </c>
      <c r="F16" s="50"/>
      <c r="G16" s="10" t="s">
        <v>91</v>
      </c>
      <c r="H16" s="11">
        <v>300</v>
      </c>
      <c r="I16" s="34"/>
      <c r="J16" s="12">
        <f t="shared" si="0"/>
        <v>0</v>
      </c>
      <c r="K16" s="37"/>
      <c r="L16" s="61">
        <f>+Maso[[#This Row],[Celkem ****]]*Maso[[#This Row],[DPH]]+Maso[[#This Row],[Celkem ****]]</f>
        <v>0</v>
      </c>
    </row>
    <row r="17" spans="1:12" ht="60" customHeight="1">
      <c r="A17" s="9" t="s">
        <v>64</v>
      </c>
      <c r="B17" s="7">
        <f>+B16+1</f>
        <v>12</v>
      </c>
      <c r="C17" s="8" t="s">
        <v>21</v>
      </c>
      <c r="D17" s="14" t="s">
        <v>106</v>
      </c>
      <c r="E17" s="9" t="s">
        <v>10</v>
      </c>
      <c r="F17" s="50"/>
      <c r="G17" s="10" t="s">
        <v>91</v>
      </c>
      <c r="H17" s="11">
        <v>150</v>
      </c>
      <c r="I17" s="34"/>
      <c r="J17" s="12">
        <f t="shared" si="0"/>
        <v>0</v>
      </c>
      <c r="K17" s="37"/>
      <c r="L17" s="61">
        <f>+Maso[[#This Row],[Celkem ****]]*Maso[[#This Row],[DPH]]+Maso[[#This Row],[Celkem ****]]</f>
        <v>0</v>
      </c>
    </row>
    <row r="18" spans="1:12" ht="60" customHeight="1">
      <c r="A18" s="9" t="s">
        <v>65</v>
      </c>
      <c r="B18" s="7">
        <f>+B17+1</f>
        <v>13</v>
      </c>
      <c r="C18" s="8" t="s">
        <v>22</v>
      </c>
      <c r="D18" s="14" t="s">
        <v>107</v>
      </c>
      <c r="E18" s="9" t="s">
        <v>10</v>
      </c>
      <c r="F18" s="50"/>
      <c r="G18" s="10" t="s">
        <v>91</v>
      </c>
      <c r="H18" s="11">
        <v>20</v>
      </c>
      <c r="I18" s="34"/>
      <c r="J18" s="12">
        <f t="shared" si="0"/>
        <v>0</v>
      </c>
      <c r="K18" s="37"/>
      <c r="L18" s="61">
        <f>+Maso[[#This Row],[Celkem ****]]*Maso[[#This Row],[DPH]]+Maso[[#This Row],[Celkem ****]]</f>
        <v>0</v>
      </c>
    </row>
    <row r="19" spans="1:12" ht="60" customHeight="1">
      <c r="A19" s="9" t="s">
        <v>66</v>
      </c>
      <c r="B19" s="7">
        <f>+B18+1</f>
        <v>14</v>
      </c>
      <c r="C19" s="42" t="s">
        <v>23</v>
      </c>
      <c r="D19" s="14" t="s">
        <v>110</v>
      </c>
      <c r="E19" s="9" t="s">
        <v>10</v>
      </c>
      <c r="F19" s="50"/>
      <c r="G19" s="10" t="s">
        <v>91</v>
      </c>
      <c r="H19" s="11">
        <v>1200</v>
      </c>
      <c r="I19" s="34"/>
      <c r="J19" s="12">
        <f t="shared" si="0"/>
        <v>0</v>
      </c>
      <c r="K19" s="37"/>
      <c r="L19" s="61">
        <f>+Maso[[#This Row],[Celkem ****]]*Maso[[#This Row],[DPH]]+Maso[[#This Row],[Celkem ****]]</f>
        <v>0</v>
      </c>
    </row>
    <row r="20" spans="1:12" ht="60" customHeight="1">
      <c r="A20" s="9" t="s">
        <v>69</v>
      </c>
      <c r="B20" s="7">
        <v>17</v>
      </c>
      <c r="C20" s="8" t="s">
        <v>26</v>
      </c>
      <c r="D20" s="14" t="s">
        <v>109</v>
      </c>
      <c r="E20" s="9" t="s">
        <v>10</v>
      </c>
      <c r="F20" s="50"/>
      <c r="G20" s="10" t="s">
        <v>91</v>
      </c>
      <c r="H20" s="11">
        <v>20</v>
      </c>
      <c r="I20" s="34"/>
      <c r="J20" s="12">
        <f t="shared" si="0"/>
        <v>0</v>
      </c>
      <c r="K20" s="37"/>
      <c r="L20" s="61">
        <f>+Maso[[#This Row],[Celkem ****]]*Maso[[#This Row],[DPH]]+Maso[[#This Row],[Celkem ****]]</f>
        <v>0</v>
      </c>
    </row>
    <row r="21" spans="1:12" ht="60" customHeight="1">
      <c r="A21" s="9" t="s">
        <v>67</v>
      </c>
      <c r="B21" s="7">
        <v>15</v>
      </c>
      <c r="C21" s="8" t="s">
        <v>24</v>
      </c>
      <c r="D21" s="14" t="s">
        <v>108</v>
      </c>
      <c r="E21" s="9" t="s">
        <v>10</v>
      </c>
      <c r="F21" s="50"/>
      <c r="G21" s="10" t="s">
        <v>91</v>
      </c>
      <c r="H21" s="11">
        <v>20</v>
      </c>
      <c r="I21" s="34"/>
      <c r="J21" s="12">
        <f t="shared" si="0"/>
        <v>0</v>
      </c>
      <c r="K21" s="37"/>
      <c r="L21" s="61">
        <f>+Maso[[#This Row],[Celkem ****]]*Maso[[#This Row],[DPH]]+Maso[[#This Row],[Celkem ****]]</f>
        <v>0</v>
      </c>
    </row>
    <row r="22" spans="1:12" ht="60" customHeight="1">
      <c r="A22" s="9" t="s">
        <v>68</v>
      </c>
      <c r="B22" s="7">
        <v>16</v>
      </c>
      <c r="C22" s="42" t="s">
        <v>25</v>
      </c>
      <c r="D22" s="47" t="s">
        <v>111</v>
      </c>
      <c r="E22" s="9" t="s">
        <v>10</v>
      </c>
      <c r="F22" s="50"/>
      <c r="G22" s="10" t="s">
        <v>91</v>
      </c>
      <c r="H22" s="11">
        <v>220</v>
      </c>
      <c r="I22" s="34"/>
      <c r="J22" s="12">
        <f t="shared" si="0"/>
        <v>0</v>
      </c>
      <c r="K22" s="37"/>
      <c r="L22" s="61">
        <f>+Maso[[#This Row],[Celkem ****]]*Maso[[#This Row],[DPH]]+Maso[[#This Row],[Celkem ****]]</f>
        <v>0</v>
      </c>
    </row>
    <row r="23" spans="1:12" ht="60" customHeight="1">
      <c r="A23" s="9" t="s">
        <v>70</v>
      </c>
      <c r="B23" s="7">
        <f>+B22+1</f>
        <v>17</v>
      </c>
      <c r="C23" s="13" t="s">
        <v>27</v>
      </c>
      <c r="D23" s="53" t="s">
        <v>135</v>
      </c>
      <c r="E23" s="9" t="s">
        <v>10</v>
      </c>
      <c r="F23" s="50"/>
      <c r="G23" s="10" t="s">
        <v>91</v>
      </c>
      <c r="H23" s="11">
        <v>400</v>
      </c>
      <c r="I23" s="34"/>
      <c r="J23" s="12">
        <f t="shared" si="0"/>
        <v>0</v>
      </c>
      <c r="K23" s="37"/>
      <c r="L23" s="61">
        <f>+Maso[[#This Row],[Celkem ****]]*Maso[[#This Row],[DPH]]+Maso[[#This Row],[Celkem ****]]</f>
        <v>0</v>
      </c>
    </row>
    <row r="24" spans="1:12" ht="60" customHeight="1">
      <c r="A24" s="9" t="s">
        <v>71</v>
      </c>
      <c r="B24" s="7">
        <f>+B23+1</f>
        <v>18</v>
      </c>
      <c r="C24" s="8" t="s">
        <v>28</v>
      </c>
      <c r="D24" s="8" t="s">
        <v>112</v>
      </c>
      <c r="E24" s="9" t="s">
        <v>10</v>
      </c>
      <c r="F24" s="50"/>
      <c r="G24" s="10" t="s">
        <v>91</v>
      </c>
      <c r="H24" s="11">
        <v>200</v>
      </c>
      <c r="I24" s="34"/>
      <c r="J24" s="12">
        <f t="shared" si="0"/>
        <v>0</v>
      </c>
      <c r="K24" s="37"/>
      <c r="L24" s="61">
        <f>+Maso[[#This Row],[Celkem ****]]*Maso[[#This Row],[DPH]]+Maso[[#This Row],[Celkem ****]]</f>
        <v>0</v>
      </c>
    </row>
    <row r="25" spans="1:12" ht="60" customHeight="1">
      <c r="A25" s="9" t="s">
        <v>72</v>
      </c>
      <c r="B25" s="7">
        <v>20</v>
      </c>
      <c r="C25" s="8" t="s">
        <v>29</v>
      </c>
      <c r="D25" s="14" t="s">
        <v>113</v>
      </c>
      <c r="E25" s="9" t="s">
        <v>10</v>
      </c>
      <c r="F25" s="50"/>
      <c r="G25" s="10" t="s">
        <v>91</v>
      </c>
      <c r="H25" s="11">
        <v>400</v>
      </c>
      <c r="I25" s="34"/>
      <c r="J25" s="12">
        <f t="shared" si="0"/>
        <v>0</v>
      </c>
      <c r="K25" s="37"/>
      <c r="L25" s="61">
        <f>+Maso[[#This Row],[Celkem ****]]*Maso[[#This Row],[DPH]]+Maso[[#This Row],[Celkem ****]]</f>
        <v>0</v>
      </c>
    </row>
    <row r="26" spans="1:12" ht="60" customHeight="1">
      <c r="A26" s="9" t="s">
        <v>74</v>
      </c>
      <c r="B26" s="7">
        <f>+B25+1</f>
        <v>21</v>
      </c>
      <c r="C26" s="8" t="s">
        <v>31</v>
      </c>
      <c r="D26" s="14" t="s">
        <v>114</v>
      </c>
      <c r="E26" s="9" t="s">
        <v>10</v>
      </c>
      <c r="F26" s="50"/>
      <c r="G26" s="10" t="s">
        <v>91</v>
      </c>
      <c r="H26" s="11">
        <v>120</v>
      </c>
      <c r="I26" s="34"/>
      <c r="J26" s="12">
        <f t="shared" si="0"/>
        <v>0</v>
      </c>
      <c r="K26" s="37"/>
      <c r="L26" s="61">
        <f>+Maso[[#This Row],[Celkem ****]]*Maso[[#This Row],[DPH]]+Maso[[#This Row],[Celkem ****]]</f>
        <v>0</v>
      </c>
    </row>
    <row r="27" spans="1:12" ht="60" customHeight="1">
      <c r="A27" s="9" t="s">
        <v>73</v>
      </c>
      <c r="B27" s="7">
        <v>21</v>
      </c>
      <c r="C27" s="8" t="s">
        <v>30</v>
      </c>
      <c r="D27" s="14" t="s">
        <v>115</v>
      </c>
      <c r="E27" s="9" t="s">
        <v>10</v>
      </c>
      <c r="F27" s="50"/>
      <c r="G27" s="10" t="s">
        <v>91</v>
      </c>
      <c r="H27" s="11">
        <v>150</v>
      </c>
      <c r="I27" s="34"/>
      <c r="J27" s="12">
        <f t="shared" si="0"/>
        <v>0</v>
      </c>
      <c r="K27" s="37"/>
      <c r="L27" s="61">
        <f>+Maso[[#This Row],[Celkem ****]]*Maso[[#This Row],[DPH]]+Maso[[#This Row],[Celkem ****]]</f>
        <v>0</v>
      </c>
    </row>
    <row r="28" spans="1:12" ht="60" customHeight="1">
      <c r="A28" s="9" t="s">
        <v>75</v>
      </c>
      <c r="B28" s="7">
        <f>+B27+1</f>
        <v>22</v>
      </c>
      <c r="C28" s="8" t="s">
        <v>32</v>
      </c>
      <c r="D28" s="14" t="s">
        <v>116</v>
      </c>
      <c r="E28" s="9" t="s">
        <v>10</v>
      </c>
      <c r="F28" s="50"/>
      <c r="G28" s="10" t="s">
        <v>91</v>
      </c>
      <c r="H28" s="11">
        <v>300</v>
      </c>
      <c r="I28" s="34"/>
      <c r="J28" s="12">
        <f t="shared" si="0"/>
        <v>0</v>
      </c>
      <c r="K28" s="37"/>
      <c r="L28" s="61">
        <f>+Maso[[#This Row],[Celkem ****]]*Maso[[#This Row],[DPH]]+Maso[[#This Row],[Celkem ****]]</f>
        <v>0</v>
      </c>
    </row>
    <row r="29" spans="1:12" ht="60" customHeight="1">
      <c r="A29" s="9" t="s">
        <v>76</v>
      </c>
      <c r="B29" s="7">
        <f>+B28+1</f>
        <v>23</v>
      </c>
      <c r="C29" s="8" t="s">
        <v>33</v>
      </c>
      <c r="D29" s="14" t="s">
        <v>117</v>
      </c>
      <c r="E29" s="9" t="s">
        <v>10</v>
      </c>
      <c r="F29" s="50"/>
      <c r="G29" s="10" t="s">
        <v>91</v>
      </c>
      <c r="H29" s="11">
        <v>20</v>
      </c>
      <c r="I29" s="34"/>
      <c r="J29" s="12">
        <f t="shared" si="0"/>
        <v>0</v>
      </c>
      <c r="K29" s="37"/>
      <c r="L29" s="61">
        <f>+Maso[[#This Row],[Celkem ****]]*Maso[[#This Row],[DPH]]+Maso[[#This Row],[Celkem ****]]</f>
        <v>0</v>
      </c>
    </row>
    <row r="30" spans="1:12" ht="60" customHeight="1">
      <c r="A30" s="9" t="s">
        <v>77</v>
      </c>
      <c r="B30" s="7">
        <v>25</v>
      </c>
      <c r="C30" s="8" t="s">
        <v>34</v>
      </c>
      <c r="D30" s="14" t="s">
        <v>118</v>
      </c>
      <c r="E30" s="9" t="s">
        <v>10</v>
      </c>
      <c r="F30" s="50"/>
      <c r="G30" s="10" t="s">
        <v>91</v>
      </c>
      <c r="H30" s="11">
        <v>20</v>
      </c>
      <c r="I30" s="34"/>
      <c r="J30" s="12">
        <f t="shared" si="0"/>
        <v>0</v>
      </c>
      <c r="K30" s="37"/>
      <c r="L30" s="61">
        <f>+Maso[[#This Row],[Celkem ****]]*Maso[[#This Row],[DPH]]+Maso[[#This Row],[Celkem ****]]</f>
        <v>0</v>
      </c>
    </row>
    <row r="31" spans="1:12" ht="60" customHeight="1">
      <c r="A31" s="9" t="s">
        <v>80</v>
      </c>
      <c r="B31" s="7">
        <f>+B30+1</f>
        <v>26</v>
      </c>
      <c r="C31" s="8" t="s">
        <v>37</v>
      </c>
      <c r="D31" s="14" t="s">
        <v>121</v>
      </c>
      <c r="E31" s="9" t="s">
        <v>10</v>
      </c>
      <c r="F31" s="50"/>
      <c r="G31" s="10" t="s">
        <v>91</v>
      </c>
      <c r="H31" s="11">
        <v>30</v>
      </c>
      <c r="I31" s="34"/>
      <c r="J31" s="12">
        <f t="shared" si="0"/>
        <v>0</v>
      </c>
      <c r="K31" s="37"/>
      <c r="L31" s="61">
        <f>+Maso[[#This Row],[Celkem ****]]*Maso[[#This Row],[DPH]]+Maso[[#This Row],[Celkem ****]]</f>
        <v>0</v>
      </c>
    </row>
    <row r="32" spans="1:12" ht="60" customHeight="1">
      <c r="A32" s="9" t="s">
        <v>78</v>
      </c>
      <c r="B32" s="7">
        <v>26</v>
      </c>
      <c r="C32" s="8" t="s">
        <v>35</v>
      </c>
      <c r="D32" s="14" t="s">
        <v>119</v>
      </c>
      <c r="E32" s="9" t="s">
        <v>10</v>
      </c>
      <c r="F32" s="50"/>
      <c r="G32" s="10" t="s">
        <v>91</v>
      </c>
      <c r="H32" s="11">
        <v>150</v>
      </c>
      <c r="I32" s="34"/>
      <c r="J32" s="12">
        <f t="shared" si="0"/>
        <v>0</v>
      </c>
      <c r="K32" s="37"/>
      <c r="L32" s="61">
        <f>+Maso[[#This Row],[Celkem ****]]*Maso[[#This Row],[DPH]]+Maso[[#This Row],[Celkem ****]]</f>
        <v>0</v>
      </c>
    </row>
    <row r="33" spans="1:12" ht="60" customHeight="1">
      <c r="A33" s="9" t="s">
        <v>79</v>
      </c>
      <c r="B33" s="7">
        <f>+B32+1</f>
        <v>27</v>
      </c>
      <c r="C33" s="8" t="s">
        <v>36</v>
      </c>
      <c r="D33" s="14" t="s">
        <v>120</v>
      </c>
      <c r="E33" s="9" t="s">
        <v>10</v>
      </c>
      <c r="F33" s="50"/>
      <c r="G33" s="10" t="s">
        <v>91</v>
      </c>
      <c r="H33" s="11">
        <v>20</v>
      </c>
      <c r="I33" s="34"/>
      <c r="J33" s="12">
        <f t="shared" si="0"/>
        <v>0</v>
      </c>
      <c r="K33" s="37"/>
      <c r="L33" s="61">
        <f>+Maso[[#This Row],[Celkem ****]]*Maso[[#This Row],[DPH]]+Maso[[#This Row],[Celkem ****]]</f>
        <v>0</v>
      </c>
    </row>
    <row r="34" spans="1:12" ht="60" customHeight="1">
      <c r="A34" s="48" t="s">
        <v>98</v>
      </c>
      <c r="B34" s="7">
        <f>+B33+1</f>
        <v>28</v>
      </c>
      <c r="C34" s="8" t="s">
        <v>38</v>
      </c>
      <c r="D34" s="14" t="s">
        <v>125</v>
      </c>
      <c r="E34" s="17" t="s">
        <v>10</v>
      </c>
      <c r="F34" s="50"/>
      <c r="G34" s="10" t="s">
        <v>91</v>
      </c>
      <c r="H34" s="11">
        <v>200</v>
      </c>
      <c r="I34" s="34"/>
      <c r="J34" s="12">
        <f t="shared" si="0"/>
        <v>0</v>
      </c>
      <c r="K34" s="37"/>
      <c r="L34" s="61">
        <f>+Maso[[#This Row],[Celkem ****]]*Maso[[#This Row],[DPH]]+Maso[[#This Row],[Celkem ****]]</f>
        <v>0</v>
      </c>
    </row>
    <row r="35" spans="1:12" ht="60" customHeight="1">
      <c r="A35" s="9" t="s">
        <v>83</v>
      </c>
      <c r="B35" s="7">
        <f>+B34+1</f>
        <v>29</v>
      </c>
      <c r="C35" s="8" t="s">
        <v>41</v>
      </c>
      <c r="D35" s="14" t="s">
        <v>122</v>
      </c>
      <c r="E35" s="17" t="s">
        <v>10</v>
      </c>
      <c r="F35" s="50"/>
      <c r="G35" s="10" t="s">
        <v>91</v>
      </c>
      <c r="H35" s="11">
        <v>50</v>
      </c>
      <c r="I35" s="34"/>
      <c r="J35" s="12">
        <f t="shared" si="0"/>
        <v>0</v>
      </c>
      <c r="K35" s="37"/>
      <c r="L35" s="61">
        <f>+Maso[[#This Row],[Celkem ****]]*Maso[[#This Row],[DPH]]+Maso[[#This Row],[Celkem ****]]</f>
        <v>0</v>
      </c>
    </row>
    <row r="36" spans="1:12" ht="60" customHeight="1">
      <c r="A36" s="9" t="s">
        <v>81</v>
      </c>
      <c r="B36" s="7">
        <v>30</v>
      </c>
      <c r="C36" s="8" t="s">
        <v>39</v>
      </c>
      <c r="D36" s="14" t="s">
        <v>124</v>
      </c>
      <c r="E36" s="17" t="s">
        <v>10</v>
      </c>
      <c r="F36" s="50"/>
      <c r="G36" s="10" t="s">
        <v>91</v>
      </c>
      <c r="H36" s="11">
        <v>10</v>
      </c>
      <c r="I36" s="34"/>
      <c r="J36" s="12">
        <f t="shared" si="0"/>
        <v>0</v>
      </c>
      <c r="K36" s="37"/>
      <c r="L36" s="61">
        <f>+Maso[[#This Row],[Celkem ****]]*Maso[[#This Row],[DPH]]+Maso[[#This Row],[Celkem ****]]</f>
        <v>0</v>
      </c>
    </row>
    <row r="37" spans="1:12" ht="60" customHeight="1">
      <c r="A37" s="9" t="s">
        <v>82</v>
      </c>
      <c r="B37" s="7">
        <v>31</v>
      </c>
      <c r="C37" s="15" t="s">
        <v>40</v>
      </c>
      <c r="D37" s="14" t="s">
        <v>123</v>
      </c>
      <c r="E37" s="17" t="s">
        <v>10</v>
      </c>
      <c r="F37" s="51"/>
      <c r="G37" s="10" t="s">
        <v>91</v>
      </c>
      <c r="H37" s="11">
        <v>20</v>
      </c>
      <c r="I37" s="35"/>
      <c r="J37" s="12">
        <f t="shared" si="0"/>
        <v>0</v>
      </c>
      <c r="K37" s="38"/>
      <c r="L37" s="61">
        <f>+Maso[[#This Row],[Celkem ****]]*Maso[[#This Row],[DPH]]+Maso[[#This Row],[Celkem ****]]</f>
        <v>0</v>
      </c>
    </row>
    <row r="38" spans="1:12" ht="60" customHeight="1">
      <c r="A38" s="9" t="s">
        <v>84</v>
      </c>
      <c r="B38" s="7">
        <f>+B37+1</f>
        <v>32</v>
      </c>
      <c r="C38" s="8" t="s">
        <v>42</v>
      </c>
      <c r="D38" s="14" t="s">
        <v>126</v>
      </c>
      <c r="E38" s="17" t="s">
        <v>10</v>
      </c>
      <c r="F38" s="50"/>
      <c r="G38" s="10" t="s">
        <v>91</v>
      </c>
      <c r="H38" s="11">
        <v>1500</v>
      </c>
      <c r="I38" s="34"/>
      <c r="J38" s="12">
        <f t="shared" si="0"/>
        <v>0</v>
      </c>
      <c r="K38" s="37"/>
      <c r="L38" s="61">
        <f>+Maso[[#This Row],[Celkem ****]]*Maso[[#This Row],[DPH]]+Maso[[#This Row],[Celkem ****]]</f>
        <v>0</v>
      </c>
    </row>
    <row r="39" spans="1:12" ht="60" customHeight="1">
      <c r="A39" s="9" t="s">
        <v>85</v>
      </c>
      <c r="B39" s="7">
        <f>+B38+1</f>
        <v>33</v>
      </c>
      <c r="C39" s="8" t="s">
        <v>43</v>
      </c>
      <c r="D39" s="14" t="s">
        <v>127</v>
      </c>
      <c r="E39" s="17" t="s">
        <v>10</v>
      </c>
      <c r="F39" s="50"/>
      <c r="G39" s="10" t="s">
        <v>91</v>
      </c>
      <c r="H39" s="11">
        <v>20</v>
      </c>
      <c r="I39" s="34"/>
      <c r="J39" s="12">
        <f t="shared" si="0"/>
        <v>0</v>
      </c>
      <c r="K39" s="37"/>
      <c r="L39" s="61">
        <f>+Maso[[#This Row],[Celkem ****]]*Maso[[#This Row],[DPH]]+Maso[[#This Row],[Celkem ****]]</f>
        <v>0</v>
      </c>
    </row>
    <row r="40" spans="1:12" ht="60" customHeight="1">
      <c r="A40" s="9" t="s">
        <v>86</v>
      </c>
      <c r="B40" s="7">
        <v>35</v>
      </c>
      <c r="C40" s="8" t="s">
        <v>44</v>
      </c>
      <c r="D40" s="14" t="s">
        <v>128</v>
      </c>
      <c r="E40" s="17" t="s">
        <v>10</v>
      </c>
      <c r="F40" s="50"/>
      <c r="G40" s="10" t="s">
        <v>91</v>
      </c>
      <c r="H40" s="11">
        <v>20</v>
      </c>
      <c r="I40" s="34"/>
      <c r="J40" s="12">
        <f t="shared" si="0"/>
        <v>0</v>
      </c>
      <c r="K40" s="37"/>
      <c r="L40" s="61">
        <f>+Maso[[#This Row],[Celkem ****]]*Maso[[#This Row],[DPH]]+Maso[[#This Row],[Celkem ****]]</f>
        <v>0</v>
      </c>
    </row>
    <row r="41" spans="1:12" ht="60" customHeight="1">
      <c r="A41" s="9" t="s">
        <v>87</v>
      </c>
      <c r="B41" s="7">
        <v>36</v>
      </c>
      <c r="C41" s="16" t="s">
        <v>45</v>
      </c>
      <c r="D41" s="8" t="s">
        <v>129</v>
      </c>
      <c r="E41" s="17" t="s">
        <v>10</v>
      </c>
      <c r="F41" s="52"/>
      <c r="G41" s="10" t="s">
        <v>91</v>
      </c>
      <c r="H41" s="11">
        <v>20</v>
      </c>
      <c r="I41" s="36"/>
      <c r="J41" s="18">
        <f t="shared" si="0"/>
        <v>0</v>
      </c>
      <c r="K41" s="39"/>
      <c r="L41" s="61">
        <f>+Maso[[#This Row],[Celkem ****]]*Maso[[#This Row],[DPH]]+Maso[[#This Row],[Celkem ****]]</f>
        <v>0</v>
      </c>
    </row>
    <row r="42" spans="1:12" ht="60" customHeight="1">
      <c r="A42" s="9" t="s">
        <v>97</v>
      </c>
      <c r="B42" s="7">
        <f>+B41+1</f>
        <v>37</v>
      </c>
      <c r="C42" s="8" t="s">
        <v>90</v>
      </c>
      <c r="D42" s="14" t="s">
        <v>134</v>
      </c>
      <c r="E42" s="17" t="s">
        <v>10</v>
      </c>
      <c r="F42" s="50"/>
      <c r="G42" s="10" t="s">
        <v>91</v>
      </c>
      <c r="H42" s="11">
        <v>150</v>
      </c>
      <c r="I42" s="34"/>
      <c r="J42" s="12">
        <f t="shared" si="0"/>
        <v>0</v>
      </c>
      <c r="K42" s="37"/>
      <c r="L42" s="61">
        <f>+Maso[[#This Row],[Celkem ****]]*Maso[[#This Row],[DPH]]+Maso[[#This Row],[Celkem ****]]</f>
        <v>0</v>
      </c>
    </row>
    <row r="43" spans="1:12" ht="60" customHeight="1">
      <c r="A43" s="9" t="s">
        <v>89</v>
      </c>
      <c r="B43" s="7">
        <f>+B42+1</f>
        <v>38</v>
      </c>
      <c r="C43" s="8" t="s">
        <v>99</v>
      </c>
      <c r="D43" s="14" t="s">
        <v>131</v>
      </c>
      <c r="E43" s="17" t="s">
        <v>10</v>
      </c>
      <c r="F43" s="50"/>
      <c r="G43" s="10" t="s">
        <v>91</v>
      </c>
      <c r="H43" s="11">
        <v>100</v>
      </c>
      <c r="I43" s="34"/>
      <c r="J43" s="12">
        <f t="shared" si="0"/>
        <v>0</v>
      </c>
      <c r="K43" s="37"/>
      <c r="L43" s="61">
        <f>+Maso[[#This Row],[Celkem ****]]*Maso[[#This Row],[DPH]]+Maso[[#This Row],[Celkem ****]]</f>
        <v>0</v>
      </c>
    </row>
    <row r="44" spans="1:12" ht="60" customHeight="1" thickBot="1">
      <c r="A44" s="9" t="s">
        <v>88</v>
      </c>
      <c r="B44" s="7">
        <f>+B43+1</f>
        <v>39</v>
      </c>
      <c r="C44" s="8" t="s">
        <v>46</v>
      </c>
      <c r="D44" s="14" t="s">
        <v>130</v>
      </c>
      <c r="E44" s="9" t="s">
        <v>10</v>
      </c>
      <c r="F44" s="50"/>
      <c r="G44" s="10" t="s">
        <v>91</v>
      </c>
      <c r="H44" s="11">
        <v>150</v>
      </c>
      <c r="I44" s="34"/>
      <c r="J44" s="29">
        <f t="shared" si="0"/>
        <v>0</v>
      </c>
      <c r="K44" s="37"/>
      <c r="L44" s="61">
        <f>+Maso[[#This Row],[Celkem ****]]*Maso[[#This Row],[DPH]]+Maso[[#This Row],[Celkem ****]]</f>
        <v>0</v>
      </c>
    </row>
    <row r="45" spans="1:12" ht="31.35" customHeight="1" thickBot="1">
      <c r="A45" s="45"/>
      <c r="B45" s="19" t="s">
        <v>47</v>
      </c>
      <c r="C45" s="20"/>
      <c r="D45" s="20"/>
      <c r="E45" s="20"/>
      <c r="F45" s="21"/>
      <c r="G45" s="21"/>
      <c r="H45" s="22"/>
      <c r="I45" s="21"/>
      <c r="J45" s="59">
        <f>SUBTOTAL(109,[Celkem ****])</f>
        <v>0</v>
      </c>
      <c r="K45" s="60"/>
      <c r="L45" s="58">
        <f>SUBTOTAL(109,[S DPH])</f>
        <v>0</v>
      </c>
    </row>
    <row r="46" spans="2:12" ht="31.35" customHeight="1">
      <c r="B46" s="62"/>
      <c r="C46" s="62"/>
      <c r="D46" s="62"/>
      <c r="E46" s="23"/>
      <c r="F46" s="49"/>
      <c r="G46" s="24"/>
      <c r="H46" s="24"/>
      <c r="I46" s="25"/>
      <c r="K46" s="25"/>
      <c r="L46" s="56"/>
    </row>
    <row r="47" spans="2:12" ht="31.35" customHeight="1">
      <c r="B47" s="2"/>
      <c r="E47" s="23"/>
      <c r="F47" s="49"/>
      <c r="G47" s="24"/>
      <c r="H47" s="24"/>
      <c r="I47" s="26"/>
      <c r="K47" s="26"/>
      <c r="L47" s="57"/>
    </row>
    <row r="48" spans="2:12" ht="31.35" customHeight="1">
      <c r="B48" s="24"/>
      <c r="C48" s="24"/>
      <c r="D48" s="24"/>
      <c r="E48" s="23"/>
      <c r="F48" s="49"/>
      <c r="G48" s="24"/>
      <c r="H48" s="24"/>
      <c r="I48" s="24"/>
      <c r="K48" s="24"/>
      <c r="L48" s="57"/>
    </row>
    <row r="49" spans="2:12" ht="31.35" customHeight="1">
      <c r="B49" s="24"/>
      <c r="C49" s="24"/>
      <c r="D49" s="24"/>
      <c r="E49" s="23"/>
      <c r="F49" s="49"/>
      <c r="G49" s="24"/>
      <c r="H49" s="24"/>
      <c r="I49" s="24"/>
      <c r="K49" s="24"/>
      <c r="L49" s="57"/>
    </row>
    <row r="50" spans="2:12" ht="31.35" customHeight="1">
      <c r="B50" s="24"/>
      <c r="C50" s="24"/>
      <c r="D50" s="24"/>
      <c r="E50" s="23"/>
      <c r="F50" s="49"/>
      <c r="G50" s="24"/>
      <c r="H50" s="24"/>
      <c r="I50" s="24"/>
      <c r="K50" s="24"/>
      <c r="L50" s="57"/>
    </row>
    <row r="51" spans="2:12" ht="31.35" customHeight="1">
      <c r="B51" s="24"/>
      <c r="C51" s="24"/>
      <c r="D51" s="24"/>
      <c r="E51" s="23"/>
      <c r="F51" s="49"/>
      <c r="G51" s="24"/>
      <c r="H51" s="24"/>
      <c r="I51" s="24"/>
      <c r="K51" s="24"/>
      <c r="L51" s="57"/>
    </row>
    <row r="52" spans="2:12" ht="31.35" customHeight="1">
      <c r="B52" s="24"/>
      <c r="C52" s="24"/>
      <c r="D52" s="24"/>
      <c r="E52" s="23"/>
      <c r="F52" s="49"/>
      <c r="G52" s="24"/>
      <c r="H52" s="24"/>
      <c r="I52" s="24"/>
      <c r="K52" s="24"/>
      <c r="L52" s="57"/>
    </row>
    <row r="53" spans="2:11" ht="15" customHeight="1">
      <c r="B53" s="63"/>
      <c r="C53" s="63"/>
      <c r="D53" s="63"/>
      <c r="E53" s="63"/>
      <c r="F53" s="64"/>
      <c r="G53" s="64"/>
      <c r="H53" s="64"/>
      <c r="I53" s="64"/>
      <c r="K53"/>
    </row>
    <row r="54" ht="14.25" customHeight="1"/>
    <row r="55" ht="17.25" customHeight="1"/>
    <row r="58" ht="15">
      <c r="J58" s="28"/>
    </row>
    <row r="59" ht="32.25" customHeight="1">
      <c r="J59" s="28"/>
    </row>
    <row r="60" ht="15">
      <c r="J60" s="28"/>
    </row>
    <row r="61" ht="15">
      <c r="J61" s="28"/>
    </row>
    <row r="62" ht="15">
      <c r="J62" s="28"/>
    </row>
    <row r="63" ht="15">
      <c r="J63" s="28"/>
    </row>
    <row r="64" ht="15">
      <c r="J64" s="28"/>
    </row>
    <row r="65" ht="15">
      <c r="J65" s="28"/>
    </row>
    <row r="66" ht="15">
      <c r="J66" s="28"/>
    </row>
  </sheetData>
  <sheetProtection algorithmName="SHA-512" hashValue="yp1k++aMOt0Ny+k3HhknEolMR7J4fV7WzS05i3R0kqGhlYwDJHcgIgZcgel9gT/7kQb/NLalyVZJMlG2FnsjIw==" saltValue="/5d0guoX+yqLEVVGerdZtQ==" spinCount="100000" sheet="1" objects="1" scenarios="1"/>
  <mergeCells count="4">
    <mergeCell ref="B46:D46"/>
    <mergeCell ref="B53:E53"/>
    <mergeCell ref="F53:G53"/>
    <mergeCell ref="H53:I53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2023-11-01T12:05:55Z</cp:lastPrinted>
  <dcterms:created xsi:type="dcterms:W3CDTF">2023-01-11T08:55:11Z</dcterms:created>
  <dcterms:modified xsi:type="dcterms:W3CDTF">2024-01-29T06:19:35Z</dcterms:modified>
  <cp:category/>
  <cp:version/>
  <cp:contentType/>
  <cp:contentStatus/>
</cp:coreProperties>
</file>