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Testoviny, rýže a luštěniny\"/>
    </mc:Choice>
  </mc:AlternateContent>
  <bookViews>
    <workbookView xWindow="0" yWindow="0" windowWidth="28800" windowHeight="11850"/>
  </bookViews>
  <sheets>
    <sheet name="List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  <c r="O6" i="3" s="1"/>
  <c r="N7" i="3"/>
  <c r="O7" i="3" s="1"/>
  <c r="N8" i="3"/>
  <c r="O8" i="3" s="1"/>
  <c r="N9" i="3"/>
  <c r="O9" i="3" s="1"/>
  <c r="N10" i="3"/>
  <c r="O10" i="3" s="1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5" i="3"/>
  <c r="O5" i="3" s="1"/>
  <c r="I9" i="3" l="1"/>
  <c r="R9" i="3" s="1"/>
  <c r="I62" i="3" l="1"/>
  <c r="R62" i="3" s="1"/>
  <c r="I16" i="3" l="1"/>
  <c r="R16" i="3" s="1"/>
  <c r="I5" i="3"/>
  <c r="R5" i="3" s="1"/>
  <c r="I18" i="3" l="1"/>
  <c r="R18" i="3" s="1"/>
  <c r="I61" i="3"/>
  <c r="R61" i="3" s="1"/>
  <c r="I40" i="3"/>
  <c r="R40" i="3" s="1"/>
  <c r="I60" i="3"/>
  <c r="R60" i="3" s="1"/>
  <c r="I59" i="3"/>
  <c r="R59" i="3" s="1"/>
  <c r="I58" i="3"/>
  <c r="R58" i="3" s="1"/>
  <c r="I57" i="3"/>
  <c r="R57" i="3" s="1"/>
  <c r="I55" i="3"/>
  <c r="R55" i="3" s="1"/>
  <c r="I56" i="3"/>
  <c r="R56" i="3" s="1"/>
  <c r="I54" i="3"/>
  <c r="R54" i="3" s="1"/>
  <c r="I53" i="3"/>
  <c r="R53" i="3" s="1"/>
  <c r="I52" i="3"/>
  <c r="R52" i="3" s="1"/>
  <c r="I51" i="3"/>
  <c r="R51" i="3" s="1"/>
  <c r="I50" i="3"/>
  <c r="R50" i="3" s="1"/>
  <c r="I49" i="3"/>
  <c r="R49" i="3" s="1"/>
  <c r="I48" i="3"/>
  <c r="R48" i="3" s="1"/>
  <c r="I47" i="3"/>
  <c r="R47" i="3" s="1"/>
  <c r="I46" i="3"/>
  <c r="R46" i="3" s="1"/>
  <c r="I44" i="3"/>
  <c r="R44" i="3" s="1"/>
  <c r="I45" i="3"/>
  <c r="R45" i="3" s="1"/>
  <c r="I43" i="3"/>
  <c r="R43" i="3" s="1"/>
  <c r="I42" i="3"/>
  <c r="R42" i="3" s="1"/>
  <c r="I41" i="3"/>
  <c r="R41" i="3" s="1"/>
  <c r="I39" i="3"/>
  <c r="R39" i="3" s="1"/>
  <c r="I37" i="3"/>
  <c r="R37" i="3" s="1"/>
  <c r="I36" i="3"/>
  <c r="R36" i="3" s="1"/>
  <c r="I35" i="3"/>
  <c r="R35" i="3" s="1"/>
  <c r="I34" i="3"/>
  <c r="R34" i="3" s="1"/>
  <c r="I33" i="3"/>
  <c r="R33" i="3" s="1"/>
  <c r="I32" i="3"/>
  <c r="R32" i="3" s="1"/>
  <c r="I31" i="3"/>
  <c r="R31" i="3" s="1"/>
  <c r="I29" i="3"/>
  <c r="R29" i="3" s="1"/>
  <c r="I28" i="3"/>
  <c r="R28" i="3" s="1"/>
  <c r="I30" i="3"/>
  <c r="R30" i="3" s="1"/>
  <c r="I27" i="3"/>
  <c r="R27" i="3" s="1"/>
  <c r="I26" i="3"/>
  <c r="R26" i="3" s="1"/>
  <c r="I25" i="3"/>
  <c r="R25" i="3" s="1"/>
  <c r="I24" i="3"/>
  <c r="R24" i="3" s="1"/>
  <c r="I23" i="3"/>
  <c r="R23" i="3" s="1"/>
  <c r="I22" i="3"/>
  <c r="R22" i="3" s="1"/>
  <c r="I21" i="3"/>
  <c r="R21" i="3" s="1"/>
  <c r="I20" i="3"/>
  <c r="R20" i="3" s="1"/>
  <c r="I19" i="3"/>
  <c r="R19" i="3" s="1"/>
  <c r="I38" i="3"/>
  <c r="R38" i="3" s="1"/>
  <c r="I15" i="3"/>
  <c r="R15" i="3" s="1"/>
  <c r="I17" i="3"/>
  <c r="R17" i="3" s="1"/>
  <c r="I14" i="3"/>
  <c r="R14" i="3" s="1"/>
  <c r="I13" i="3"/>
  <c r="R13" i="3" s="1"/>
  <c r="I12" i="3"/>
  <c r="R12" i="3" s="1"/>
  <c r="I11" i="3"/>
  <c r="R11" i="3" s="1"/>
  <c r="I10" i="3"/>
  <c r="R10" i="3" s="1"/>
  <c r="I8" i="3"/>
  <c r="R8" i="3" s="1"/>
  <c r="I7" i="3"/>
  <c r="R7" i="3" s="1"/>
  <c r="I6" i="3"/>
  <c r="R6" i="3" s="1"/>
  <c r="I63" i="3" l="1"/>
</calcChain>
</file>

<file path=xl/comments1.xml><?xml version="1.0" encoding="utf-8"?>
<comments xmlns="http://schemas.openxmlformats.org/spreadsheetml/2006/main">
  <authors>
    <author>Slováková Daniela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<sst xmlns="http://schemas.openxmlformats.org/spreadsheetml/2006/main" count="429" uniqueCount="285">
  <si>
    <t>MJ</t>
  </si>
  <si>
    <t>kg</t>
  </si>
  <si>
    <t>Nabídku zaslal:</t>
  </si>
  <si>
    <t>Dne:</t>
  </si>
  <si>
    <t>Požadovaná četnost závozů:</t>
  </si>
  <si>
    <t>PČ</t>
  </si>
  <si>
    <t>Minimální trvanlivost</t>
  </si>
  <si>
    <t>Cena za MJ bez DPH ***</t>
  </si>
  <si>
    <t>Cena celkem ****</t>
  </si>
  <si>
    <t>3 x týdně v čase 6:00 - 10:00</t>
  </si>
  <si>
    <t>z trvdozrnné pšenice</t>
  </si>
  <si>
    <t>Černá, drobnozrná</t>
  </si>
  <si>
    <t>Ener. hodnota (KJ)1510, ener. hodnota (kcal)360, tuky (g)2,9, nasycené mastné kyseliny (g)0, sacharidy (g)59,  z toho cukry (g)0, vláknina (g)11, bílkoviny (g)27, sůl (g)0,</t>
  </si>
  <si>
    <t>semolina min 80%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</si>
  <si>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</si>
  <si>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</si>
  <si>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</si>
  <si>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</si>
  <si>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</si>
  <si>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</si>
  <si>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</si>
  <si>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</si>
  <si>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</si>
  <si>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mix rýže dlouhozrnná parboiled a rýže pololoupaná indiánská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</si>
  <si>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</si>
  <si>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</si>
  <si>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</si>
  <si>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min 2  vejce na 1kg mouky</t>
  </si>
  <si>
    <t>pšeničná mouka</t>
  </si>
  <si>
    <t>Semolinové, minimální podíl semoliny 80%, bezvaječné, stejná značka jako 0,5kg balení</t>
  </si>
  <si>
    <t>Semolinové, minimální podíl semoliny 80%, bezvaječné, stejná značka jako 5 kg balení</t>
  </si>
  <si>
    <t>v první 1/3 záruční lhůty</t>
  </si>
  <si>
    <t>Cizrna 5kg</t>
  </si>
  <si>
    <t>Cous Cous 5kg</t>
  </si>
  <si>
    <t>Rýže dlouhozrnná 5kg</t>
  </si>
  <si>
    <t>Rýže dlouhozrnná 1kg</t>
  </si>
  <si>
    <t>Rýže basmati dlouhozrná 5kg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</si>
  <si>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</si>
  <si>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</si>
  <si>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</si>
  <si>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</si>
  <si>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1kg</t>
  </si>
  <si>
    <t>Těstoviny Fusili 5kg</t>
  </si>
  <si>
    <t>Těstoviny Fusili 500g</t>
  </si>
  <si>
    <t>Těstoviny kolínka 5kg</t>
  </si>
  <si>
    <t>Těstoviny kolínka 500g</t>
  </si>
  <si>
    <t>Těstoviny makarony 500g</t>
  </si>
  <si>
    <t>Těstoviny nudle polévkové 5kg</t>
  </si>
  <si>
    <t>Těstoviny Penne 5kg</t>
  </si>
  <si>
    <t>Těstoviny špagety 5kg</t>
  </si>
  <si>
    <t>Těstoviny špagety 500g</t>
  </si>
  <si>
    <t>Těstoviny tarhoňa 5kg</t>
  </si>
  <si>
    <t>Těstoviny vřetena 5kg</t>
  </si>
  <si>
    <t>Těstoviny vřetena 500g</t>
  </si>
  <si>
    <t>Sloupec1</t>
  </si>
  <si>
    <t>Těstoviny semolínové, z tvrdé pšenice Triticum durum, bezvaječné</t>
  </si>
  <si>
    <t>Textorovaný sojový výrobek</t>
  </si>
  <si>
    <t>Texturovaný sojový výrobek</t>
  </si>
  <si>
    <t>Přesné označení nabízeného produktu, v případe kusového zboží váha výrobku a cena za 1ks **</t>
  </si>
  <si>
    <t>číslo produktu v katalogu dodavatele</t>
  </si>
  <si>
    <t>těstoviny z tvrděné pšenice, náplň min 35% z toho min 25% ze směsi vepřového a hovězího masa</t>
  </si>
  <si>
    <t>Těstoviny nudle čínské 500g</t>
  </si>
  <si>
    <t>nudle na smažení</t>
  </si>
  <si>
    <t>Hrách žlutý 5kg</t>
  </si>
  <si>
    <t>Hrách žlutý půlený loupaný</t>
  </si>
  <si>
    <t>Hrách zelený půlený loupaný</t>
  </si>
  <si>
    <t>Rýže parboiled tří barev 3kg</t>
  </si>
  <si>
    <t>Sojové kostky velké balení 1,5kg</t>
  </si>
  <si>
    <t>Sojové plátky velké balení 800g</t>
  </si>
  <si>
    <t>Sojový granulát 150g</t>
  </si>
  <si>
    <t>Těstoviny fleky semolinové 5kg</t>
  </si>
  <si>
    <t>Semolinové italské, minimální podíl semoliny 80%, bezvaječné</t>
  </si>
  <si>
    <t>Těstoviny nudle polévkové 0,5kg</t>
  </si>
  <si>
    <t>Těstoviny nudle polévkové široké vaječné 0,5kg</t>
  </si>
  <si>
    <t>Těstoviny semolínové,  bezvaječné</t>
  </si>
  <si>
    <t xml:space="preserve">Semolinové italské, minimální podíl semoliny 80%, bezvaječné, </t>
  </si>
  <si>
    <t>Těstoviny tagliatelle vřetena 500g</t>
  </si>
  <si>
    <t>Těstoviny tagliatelle 1kg</t>
  </si>
  <si>
    <t>Pšeničná</t>
  </si>
  <si>
    <t xml:space="preserve">Quinoa bílá 250g </t>
  </si>
  <si>
    <t>Těstoviny Lasagně 1/1GN</t>
  </si>
  <si>
    <t>Sojové řezance 90g</t>
  </si>
  <si>
    <t>Cizrna 500g</t>
  </si>
  <si>
    <t>Cous Cous 1kg</t>
  </si>
  <si>
    <t>Čočka Beluga 2kg</t>
  </si>
  <si>
    <t>Čočka červená 2kg</t>
  </si>
  <si>
    <t>Čočka velkozrná standard 5kg</t>
  </si>
  <si>
    <t>Fazole barevná  5kg</t>
  </si>
  <si>
    <t>Fazole bílá 5kg</t>
  </si>
  <si>
    <t>Hrách zelený 500g</t>
  </si>
  <si>
    <t>Těstoviny kolínka semolínové střední special 5kg</t>
  </si>
  <si>
    <t>Těstoviny nudle semolínové široké special 5kg</t>
  </si>
  <si>
    <t>Těstoviny nudle semolínové vlasové  5kg</t>
  </si>
  <si>
    <t>Těstoviny semolínové farfalle special 5kg</t>
  </si>
  <si>
    <t>Těstoviny semolínové fleky 5kg</t>
  </si>
  <si>
    <t>Těstoviny semolínové fusilli special 5kg</t>
  </si>
  <si>
    <t>Těstoviny semolínové kolínka střední special 5kg</t>
  </si>
  <si>
    <t>Těstoviny semolínové penne special 5kg</t>
  </si>
  <si>
    <t>Těstoviny semolínové špagety special 5kg</t>
  </si>
  <si>
    <t>Torteliny Co carne 1kg</t>
  </si>
  <si>
    <t>CIZRNA-500G-PHA-1</t>
  </si>
  <si>
    <t>CIZRNA-5KG-PHA-1</t>
  </si>
  <si>
    <t>COUS-COUS-1KG-PHA-1</t>
  </si>
  <si>
    <t>COUS-COUS-5KG-PHA-1</t>
  </si>
  <si>
    <t>COCKA-BELUGA-2KG-PHA-1</t>
  </si>
  <si>
    <t>COCKA-CERVENA-2KG-PHA-1</t>
  </si>
  <si>
    <t>COCKA-VELKOZRNA-STANDARD-5KG-PHA-1</t>
  </si>
  <si>
    <t>FAZOLE-BAREVNA-5KG-PHA-1</t>
  </si>
  <si>
    <t>FAZOLE-BILA-5KG-PHA-1</t>
  </si>
  <si>
    <t>HRACH-ZELENY-500G-PHA-1</t>
  </si>
  <si>
    <t>HRACH-ZLUTY-5KG-PHA-1</t>
  </si>
  <si>
    <t>QUINOA-BILA-250G-PHA-1</t>
  </si>
  <si>
    <t>RYZE-BASMATI-DLOUHOZRNA-5KG-PHA-1</t>
  </si>
  <si>
    <t>RYZE-DLOUHOZRNA-PARBOILED-1KG-PHA-1</t>
  </si>
  <si>
    <t>RYZE-DLOUHOZRNA-PARBOILED-5KG-PHA-1</t>
  </si>
  <si>
    <t>RYZE-DLOUHOZRNNA-1KG-PHA-1</t>
  </si>
  <si>
    <t>RYZE-DLOUHOZRNNA-5KG-PHA-1</t>
  </si>
  <si>
    <t>RYZE-JASMINOVA-DLOUHOZRNA-LOUPANA-1KG-PHA-1</t>
  </si>
  <si>
    <t>RYZE-JASMINOVA-DLOUHOZRNA-LOUPANA-5KG-PHA-1</t>
  </si>
  <si>
    <t>RYZE-NA-RIZOTO-1KG-PHA-1</t>
  </si>
  <si>
    <t>RYZE-PARBOILED-TRI-BAREV-3KG-PHA-1</t>
  </si>
  <si>
    <t>SOJOVE-KOSTKY-VELKE-BALENI-1-5KG-PHA-1</t>
  </si>
  <si>
    <t>SOJOVE-PLATKY-VELKE-BALENI-800G-PHA-1</t>
  </si>
  <si>
    <t>SOJOVE-REZANCE-90G-PHA-1</t>
  </si>
  <si>
    <t>SOJOVY-GRANULAT-150G-PHA-1</t>
  </si>
  <si>
    <t>TESTOVINY-FLEKY-SEMOLINOVE-5KG-PHA-1</t>
  </si>
  <si>
    <t>TESTOVINY-FUSILI-500G-PHA-1</t>
  </si>
  <si>
    <t>TESTOVINY-FUSILI-5KG-PHA-1</t>
  </si>
  <si>
    <t>TESTOVINY-KOLINKA-500G-PHA-1</t>
  </si>
  <si>
    <t>TESTOVINY-KOLINKA-5KG-PHA-1</t>
  </si>
  <si>
    <t>TESTOVINY-KOLINKA-SEMOLINOVE-STREDNI-SPECIAL-5KG-PHA-1</t>
  </si>
  <si>
    <t>TESTOVINY-LASAGNE-1-1GN-PHA-1</t>
  </si>
  <si>
    <t>TESTOVINY-MAKARONY-500G-PHA-1</t>
  </si>
  <si>
    <t>TESTOVINY-NUDLE-CINSKE-500G-PHA-1</t>
  </si>
  <si>
    <t>TESTOVINY-NUDLE-POLEVKOVE-0-5KG-PHA-1</t>
  </si>
  <si>
    <t>TESTOVINY-NUDLE-POLEVKOVE-5KG-PHA-1</t>
  </si>
  <si>
    <t>TESTOVINY-NUDLE-POLEVKOVE-SIROKE-VAJECNE-0-5KG-PHA-1</t>
  </si>
  <si>
    <t>TESTOVINY-NUDLE-SEMOLINOVE-SIROKE-SPECIAL-5KG-PHA-1</t>
  </si>
  <si>
    <t>TESTOVINY-NUDLE-SEMOLINOVE-VLASOVE-5KG-PHA-1</t>
  </si>
  <si>
    <t>TESTOVINY-PENNE-5KG-PHA-1</t>
  </si>
  <si>
    <t>TESTOVINY-SEMOLINOVE-FARFALLE-SPECIAL-5KG-PHA-1</t>
  </si>
  <si>
    <t>TESTOVINY-SEMOLINOVE-FLEKY-5KG-PHA-1</t>
  </si>
  <si>
    <t>TESTOVINY-SEMOLINOVE-FUSILLI-SPECIAL-5KG-PHA-1</t>
  </si>
  <si>
    <t>TESTOVINY-SEMOLINOVE-KOLINKA-STREDNI-SPECIAL-5KG-PHA-1</t>
  </si>
  <si>
    <t>TESTOVINY-SEMOLINOVE-PENNE-SPECIAL-5KG-PHA-1</t>
  </si>
  <si>
    <t>TESTOVINY-SEMOLINOVE-SPAGETY-SPECIAL-5KG-PHA-1</t>
  </si>
  <si>
    <t>TESTOVINY-SPAGETY-500G-PHA-1</t>
  </si>
  <si>
    <t>TESTOVINY-SPAGETY-5KG-PHA-1</t>
  </si>
  <si>
    <t>TESTOVINY-TAGLIATELLE-1KG-PHA-1</t>
  </si>
  <si>
    <t>TESTOVINY-TAGLIATELLE-VRETENA-500G-PHA-1</t>
  </si>
  <si>
    <t>TESTOVINY-TARHONA-5KG-PHA-1</t>
  </si>
  <si>
    <t>TESTOVINY-VRETENA-500G-PHA-1</t>
  </si>
  <si>
    <t>TESTOVINY-VRETENA-5KG-PHA-1</t>
  </si>
  <si>
    <t>TORTELINY-CO-CARNE-1KG-PHA-1</t>
  </si>
  <si>
    <t>Bulgur pšeničný 5kg</t>
  </si>
  <si>
    <t>Hrách zelený 5kg</t>
  </si>
  <si>
    <t>Hách celý nebo půlený</t>
  </si>
  <si>
    <t>z celozrnné pšenice</t>
  </si>
  <si>
    <t>Cena za jedno balení (jak se bude objednávat)</t>
  </si>
  <si>
    <t>Předpokládané množství</t>
  </si>
  <si>
    <t>5mm široké nudle z rýžové mouky</t>
  </si>
  <si>
    <t>BULGUR 5kg _ 1.0x</t>
  </si>
  <si>
    <t>FL CIZRNA 500g _ 1.0x</t>
  </si>
  <si>
    <t>CIZRNA 5kg _ 1.0x</t>
  </si>
  <si>
    <t>KUSKUS ALI BABA 1000g _ 1.0x</t>
  </si>
  <si>
    <t>KUSKUS 5kg _ 1.0x</t>
  </si>
  <si>
    <t>MC ČOČKA BELUGA 2kg _ 1.0x</t>
  </si>
  <si>
    <t>MC ČOČKA ČERVENÁ 2kg _ 1.0x</t>
  </si>
  <si>
    <t>G.M. ČOČKA VELKOZRNNÁ 5kg _ 1.0x</t>
  </si>
  <si>
    <t>ARO FAZOLE BAREVNÁ 5kg _ 1.0x</t>
  </si>
  <si>
    <t>ARO FAZOLE MALÁ BÍLÁ 5kg _ 1.0x</t>
  </si>
  <si>
    <t>ARO HRÁCH ZELENÝ CELÝ 500G _ 6.0x</t>
  </si>
  <si>
    <t>ARO HRÁCH ZELENÝ celý 5kg _ 1.0x</t>
  </si>
  <si>
    <t>ARO HRÁCH ŽLUTÝ LOUP.PŮL. 5kg _ 1.0x</t>
  </si>
  <si>
    <t>G.M.QUINOA 250G BÍLÁ 1.0x</t>
  </si>
  <si>
    <t>MC RÝŽE BASMATI 5kg _ 1.0x</t>
  </si>
  <si>
    <t>MC RÝŽE PARBOILED DLOUHOZRN 1kg _ 1.0x</t>
  </si>
  <si>
    <t>MC RÝŽE PARBOILED 5kg _ 1.0x</t>
  </si>
  <si>
    <t>ARO RÝŽE LOUPANÁ 1kg _ 10.0x</t>
  </si>
  <si>
    <t>ARO RÝŽE LOUPANÁ 5kg _ 1.0x</t>
  </si>
  <si>
    <t>MC JASMÍNOVÁ RÝŽE 1kg _ 1.0x</t>
  </si>
  <si>
    <t>MC RÝŽE JASMÍNOVÁ 5kg _ 1.0x</t>
  </si>
  <si>
    <t>MENU GOLD RÝŽE ARBORIO 1 kg _ 1.0x</t>
  </si>
  <si>
    <t>LAGRIS RÝŽE TŘÍ BAREV 3kg       ^ _ 1.0x</t>
  </si>
  <si>
    <t>BONAVITA SOJA KOSTKY 1,5kg      &amp; _ 1.0x</t>
  </si>
  <si>
    <t>BONAVITA SOJOVÉ PLÁTKY 800G     &amp; _ 1.0x</t>
  </si>
  <si>
    <t>SÓJOVÉ ŘEZANCE 90g _ 1.0x</t>
  </si>
  <si>
    <t>BONAVITA SOJA GRANUL. 150G _ 4.0x</t>
  </si>
  <si>
    <t>SAN BENITO SEM.FLEKY VELKÉ 5kg _ 1.0x</t>
  </si>
  <si>
    <t>BARILLA FUSILLI 500G            &amp; _ 1.0x</t>
  </si>
  <si>
    <t>MC FUSILLI semol. 5kg _ 1.0x</t>
  </si>
  <si>
    <t>BARILLA KOLÍNKA 500g _ 1.0x</t>
  </si>
  <si>
    <t>SAN BENITO SEM.KOLÍNKA STŘ.5kg _ 1.0x</t>
  </si>
  <si>
    <t>OPERA LASAGNE 3kg               ^ _ 1.0x</t>
  </si>
  <si>
    <t>ADRIANA MAKARÓNY SEMOL. 500G    &amp; _ 1.0x</t>
  </si>
  <si>
    <t>LIU SHI NUDLE ČÍNS.NA SMAŽ.500G _ 1.0x</t>
  </si>
  <si>
    <t>ARO VLAS.NUDLE BEZVAJ.500G _ 6.0x</t>
  </si>
  <si>
    <t>ARO VLASOVÉ NUDLE bezv. 5kg _ 1.0x</t>
  </si>
  <si>
    <t>ZÁTKA VAJ. ŠIROKÉ NUDLE 500G _ 10.0x</t>
  </si>
  <si>
    <t>SAN BENITO SEM.ŠIR.NUDLE 5kg _ 1.0x</t>
  </si>
  <si>
    <t>SAN BENITO SEM. VLA. NUDLE 5kg _ 1.0x</t>
  </si>
  <si>
    <t>JAPAVO PENNE 5kg _ 1.0x</t>
  </si>
  <si>
    <t>MC FARFALLE 5kg _ 1.0x</t>
  </si>
  <si>
    <t>MC PENNE RIGATE semol. 5kg _ 1.0x</t>
  </si>
  <si>
    <t>MC SPAGHETTI semol. 5kg _ 1.0x</t>
  </si>
  <si>
    <t>FL SPAGHETTI SEMOL. 500G _ 1.0x</t>
  </si>
  <si>
    <t>MC TAGLIATELLE 1kg _ 1.0x</t>
  </si>
  <si>
    <t>BARILLA TAGLIATELLE 500G        &amp; _ 1.0x</t>
  </si>
  <si>
    <t>ARO TARHOŇA bezv. 5kg _ 1.0x</t>
  </si>
  <si>
    <t>ARO VŘETENA BEZVAJEČ. 500G _ 6.0x</t>
  </si>
  <si>
    <t>ARO VŘETENA MALÁ bezv.5kg _ 1.0x</t>
  </si>
  <si>
    <t>JAPAVO VŘETENA 5kg _ 1.0x</t>
  </si>
  <si>
    <t>ARO TORTELLINI CO CARNE 1kg _ 1.0x</t>
  </si>
  <si>
    <t>NUDLE RÝŽOVÉ 5MM 400G _ 1.0x</t>
  </si>
  <si>
    <t>BULGUR-PSENICNY-5KG-PHA</t>
  </si>
  <si>
    <t>HRACH-ZELENY-5-KG-PHA</t>
  </si>
  <si>
    <t>NUDLE-RYZOVE-PHA</t>
  </si>
  <si>
    <t>Nudle rýžové 5mm</t>
  </si>
  <si>
    <t>Sloupec7</t>
  </si>
  <si>
    <t>BULGUR-PSENICNY-5KG-HK</t>
  </si>
  <si>
    <t>CIZRNA-500G-HK-1</t>
  </si>
  <si>
    <t>CIZRNA-5KG-HK-1</t>
  </si>
  <si>
    <t>COUS-COUS-1KG-HK-1</t>
  </si>
  <si>
    <t>COUS-COUS-5KG-HK-1</t>
  </si>
  <si>
    <t>COCKA-VELKOZRNA-STANDARD-5KG-HK-1</t>
  </si>
  <si>
    <t>FAZOLE-BAREVNA-5KG-HK-1</t>
  </si>
  <si>
    <t>FAZOLE-BILA-5KG-HK-1</t>
  </si>
  <si>
    <t>HRACH-ZELENY-500G-HK-1</t>
  </si>
  <si>
    <t>HRACH-ZELENY-5-KG-HK</t>
  </si>
  <si>
    <t>HRACH-ZLUTY-5KG-HK-1</t>
  </si>
  <si>
    <t>RYZE-BASMATI-DLOUHOZRNA-5KG-HK-1</t>
  </si>
  <si>
    <t>RYZE-DLOUHOZRNA-PARBOILED-1KG-HK-1</t>
  </si>
  <si>
    <t>RYZE-DLOUHOZRNA-PARBOILED-5KG-HK-1</t>
  </si>
  <si>
    <t>RYZE-DLOUHOZRNNA-1KG-HK-1</t>
  </si>
  <si>
    <t>RYZE-DLOUHOZRNNA-5KG-HK-1</t>
  </si>
  <si>
    <t>RYZE-JASMINOVA-DLOUHOZRNA-LOUPANA-5KG-HK-1</t>
  </si>
  <si>
    <t>SOJOVE-KOSTKY-VELKE-BALENI-1-5KG-HK-1</t>
  </si>
  <si>
    <t>TESTOVINY-FLEKY-SEMOLINOVE-5KG-HK-1</t>
  </si>
  <si>
    <t>TESTOVINY-FUSILI-500G-HK-1</t>
  </si>
  <si>
    <t>TESTOVINY-FUSILI-5KG-HK-1</t>
  </si>
  <si>
    <t>TESTOVINY-KOLINKA-5KG-HK-1</t>
  </si>
  <si>
    <t>TESTOVINY-KOLINKA-SEMOLINOVE-STREDNI-SPECIAL-5KG-HK-1</t>
  </si>
  <si>
    <t>TESTOVINY-MAKARONY-500G-HK-1</t>
  </si>
  <si>
    <t>TESTOVINY-NUDLE-CINSKE-500G-HK-1</t>
  </si>
  <si>
    <t>TESTOVINY-NUDLE-POLEVKOVE-0-5KG-HK-1</t>
  </si>
  <si>
    <t>TESTOVINY-NUDLE-POLEVKOVE-5KG-HK-1</t>
  </si>
  <si>
    <t>TESTOVINY-NUDLE-SEMOLINOVE-SIROKE-SPECIAL-5KG-HK-1</t>
  </si>
  <si>
    <t>TESTOVINY-NUDLE-SEMOLINOVE-VLASOVE-5KG-HK-1</t>
  </si>
  <si>
    <t>TESTOVINY-PENNE-5KG-HK-1</t>
  </si>
  <si>
    <t>TESTOVINY-SEMOLINOVE-FARFALLE-SPECIAL-5KG-HK-1</t>
  </si>
  <si>
    <t>TESTOVINY-SEMOLINOVE-FLEKY-5KG-HK-1</t>
  </si>
  <si>
    <t>TESTOVINY-SEMOLINOVE-FUSILLI-SPECIAL-5KG-HK-1</t>
  </si>
  <si>
    <t>TESTOVINY-SEMOLINOVE-KOLINKA-STREDNI-SPECIAL-5KG-HK-1</t>
  </si>
  <si>
    <t>TESTOVINY-SEMOLINOVE-PENNE-SPECIAL-5KG-HK-1</t>
  </si>
  <si>
    <t>TESTOVINY-SEMOLINOVE-SPAGETY-SPECIAL-5KG-HK-1</t>
  </si>
  <si>
    <t>TESTOVINY-SPAGETY-500G-HK-1</t>
  </si>
  <si>
    <t>TESTOVINY-SPAGETY-5KG-HK-1</t>
  </si>
  <si>
    <t>TESTOVINY-TARHONA-5KG-HK-1</t>
  </si>
  <si>
    <t>TESTOVINY-VRETENA-500G-HK-1</t>
  </si>
  <si>
    <t>TESTOVINY-VRETENA-5KG-HK-1</t>
  </si>
  <si>
    <t>TORTELLINI SE ŠUNKOU 1KG</t>
  </si>
  <si>
    <t>COCKA-BELUGA-2KG-HK-1</t>
  </si>
  <si>
    <t>QUINOA-BILA-250G-HK-1</t>
  </si>
  <si>
    <t>RYZE-JASMINOVA-DLOUHOZRNA-LOUPANA-1KG-HK-1</t>
  </si>
  <si>
    <t>RYZE-NA-RIZOTO-1KG-HK-1</t>
  </si>
  <si>
    <t>RYZE-PARBOILED-TRI-BAREV-3KG-HK-1</t>
  </si>
  <si>
    <t>SOJOVE-PLATKY-VELKE-BALENI-800G-HK-1</t>
  </si>
  <si>
    <t>SOJOVE-REZANCE-90G-HK-1</t>
  </si>
  <si>
    <t>SOJOVY-GRANULAT-150G-HK-1</t>
  </si>
  <si>
    <t>TESTOVINY-KOLINKA-500G-HK-1</t>
  </si>
  <si>
    <t>TESTOVINY-LASAGNE-1-1GN-HK-1</t>
  </si>
  <si>
    <t>TESTOVINY-NUDLE-POLEVKOVE-SIROKE-VAJECNE-0-5KG-HK-1</t>
  </si>
  <si>
    <t>TESTOVINY-TAGLIATELLE-1KG-HK-1</t>
  </si>
  <si>
    <t>TESTOVINY-TAGLIATELLE-VRETENA-500G-HK-1</t>
  </si>
  <si>
    <t>NUDLE-RYZOVE-HK</t>
  </si>
  <si>
    <t>vyplnit</t>
  </si>
  <si>
    <t>Specifikace (balení se může lišit v rozsahu 20%)</t>
  </si>
  <si>
    <t>Název (navrhované balení se může lišit v rozsahu 20%)</t>
  </si>
  <si>
    <t>Počet ks v balení</t>
  </si>
  <si>
    <t>Cena za 1 KS zboží</t>
  </si>
  <si>
    <t>číslo produktu v katalogu dodavatele2</t>
  </si>
  <si>
    <t>DPH</t>
  </si>
  <si>
    <t>Spolu s DPH</t>
  </si>
  <si>
    <t>číslo produktu v katalogu dodavatele3</t>
  </si>
  <si>
    <t>Váha 1 ks zboží (vepište číslo v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</si>
</sst>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&quot; kg&quot;"/>
    <numFmt numFmtId="166" formatCode="0&quot; ks&quot;"/>
  </numFmts>
  <fonts count="1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sz val="10"/>
      <name val="Calibri  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/>
    <xf numFmtId="1" fontId="2" fillId="0" borderId="0" xfId="1" applyNumberFormat="1" applyFont="1" applyAlignment="1">
      <alignment horizontal="center" vertical="center" wrapText="1"/>
    </xf>
    <xf numFmtId="1" fontId="2" fillId="0" borderId="0" xfId="1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3" xfId="1" applyNumberFormat="1" applyFont="1" applyFill="1" applyBorder="1" applyAlignment="1">
      <alignment horizontal="center" vertical="center" wrapText="1"/>
    </xf>
    <xf numFmtId="9" fontId="11" fillId="3" borderId="1" xfId="2" applyFont="1" applyFill="1" applyBorder="1" applyAlignment="1" applyProtection="1">
      <alignment horizontal="center" vertical="center"/>
      <protection locked="0"/>
    </xf>
    <xf numFmtId="9" fontId="2" fillId="3" borderId="1" xfId="2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1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 diagonalUp="0" diagonalDown="0" outline="0">
        <left style="thin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233" displayName="Tabulka1233" ref="A4:T63" totalsRowCount="1" headerRowDxfId="45" dataDxfId="43" totalsRowDxfId="41" headerRowBorderDxfId="44" tableBorderDxfId="42" totalsRowBorderDxfId="40">
  <autoFilter ref="A4:T62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5" hiddenButton="1"/>
    <filterColumn colId="16" hiddenButton="1"/>
    <filterColumn colId="18" hiddenButton="1"/>
  </autoFilter>
  <tableColumns count="20">
    <tableColumn id="11" name="PČ" dataDxfId="39" totalsRowDxfId="19"/>
    <tableColumn id="24" name="Sloupec7" dataDxfId="38" totalsRowDxfId="18"/>
    <tableColumn id="1" name="Sloupec1" dataDxfId="37" totalsRowDxfId="17"/>
    <tableColumn id="2" name="Název (navrhované balení se může lišit v rozsahu 20%)" dataDxfId="36" totalsRowDxfId="16"/>
    <tableColumn id="3" name="Specifikace (balení se může lišit v rozsahu 20%)" dataDxfId="35" totalsRowDxfId="15"/>
    <tableColumn id="6" name="Předpokládané množství" dataDxfId="34" totalsRowDxfId="14"/>
    <tableColumn id="5" name="MJ" dataDxfId="33" totalsRowDxfId="13"/>
    <tableColumn id="7" name="Cena za MJ bez DPH ***" dataDxfId="32" totalsRowDxfId="12"/>
    <tableColumn id="8" name="Cena celkem ****" totalsRowFunction="sum" dataDxfId="31" totalsRowDxfId="11">
      <calculatedColumnFormula>H5*F5</calculatedColumnFormula>
    </tableColumn>
    <tableColumn id="10" name="Minimální trvanlivost" dataDxfId="30" totalsRowDxfId="10"/>
    <tableColumn id="12" name="Přesné označení nabízeného produktu, v případe kusového zboží váha výrobku a cena za 1ks **" dataDxfId="29" totalsRowDxfId="9"/>
    <tableColumn id="9" name="Váha 1 ks zboží (vepište číslo v kg)" dataDxfId="28" totalsRowDxfId="8"/>
    <tableColumn id="13" name="Počet ks v balení" dataDxfId="27" totalsRowDxfId="7"/>
    <tableColumn id="19" name="Cena za 1 KS zboží" dataDxfId="26" totalsRowDxfId="6">
      <calculatedColumnFormula>+Tabulka1233[[#This Row],[Cena za MJ bez DPH ***]]/Tabulka1233[[#This Row],[Váha 1 ks zboží (vepište číslo v kg)]]</calculatedColumnFormula>
    </tableColumn>
    <tableColumn id="17" name="Cena za jedno balení (jak se bude objednávat)" dataDxfId="25" totalsRowDxfId="5">
      <calculatedColumnFormula>+Tabulka1233[[#This Row],[Cena za 1 KS zboží]]*Tabulka1233[[#This Row],[Počet ks v balení]]</calculatedColumnFormula>
    </tableColumn>
    <tableColumn id="14" name="číslo produktu v katalogu dodavatele" dataDxfId="24" totalsRowDxfId="4"/>
    <tableColumn id="15" name="DPH" dataDxfId="23" totalsRowDxfId="3" dataCellStyle="Procenta"/>
    <tableColumn id="26" name="Spolu s DPH" dataDxfId="22" totalsRowDxfId="2" dataCellStyle="Měna">
      <calculatedColumnFormula>+Tabulka1233[[#This Row],[Cena celkem ****]]*Tabulka1233[[#This Row],[DPH]]+Tabulka1233[[#This Row],[Cena celkem ****]]</calculatedColumnFormula>
    </tableColumn>
    <tableColumn id="16" name="číslo produktu v katalogu dodavatele2" dataDxfId="21" totalsRowDxfId="1"/>
    <tableColumn id="27" name="číslo produktu v katalogu dodavatele3" dataDxfId="20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showGridLines="0" tabSelected="1" zoomScale="70" zoomScaleNormal="70" workbookViewId="0">
      <selection activeCell="I19" sqref="I19"/>
    </sheetView>
  </sheetViews>
  <sheetFormatPr defaultColWidth="9.140625" defaultRowHeight="15"/>
  <cols>
    <col min="1" max="1" width="12.42578125" style="2" customWidth="1"/>
    <col min="2" max="2" width="63.85546875" style="2" hidden="1" customWidth="1"/>
    <col min="3" max="3" width="63.85546875" style="7" hidden="1" customWidth="1"/>
    <col min="4" max="4" width="35.28515625" style="26" customWidth="1"/>
    <col min="5" max="5" width="86.7109375" style="12" customWidth="1"/>
    <col min="6" max="6" width="22.28515625" customWidth="1"/>
    <col min="7" max="7" width="16.42578125" customWidth="1"/>
    <col min="8" max="8" width="23.7109375" style="9" customWidth="1"/>
    <col min="9" max="9" width="20.85546875" style="9" customWidth="1"/>
    <col min="10" max="10" width="28.42578125" style="9" customWidth="1"/>
    <col min="11" max="11" width="37.140625" style="9" customWidth="1"/>
    <col min="12" max="12" width="17.140625" style="9" customWidth="1"/>
    <col min="13" max="13" width="13.7109375" style="9" customWidth="1"/>
    <col min="14" max="14" width="25.42578125" style="38" customWidth="1"/>
    <col min="15" max="15" width="15.7109375" style="38" customWidth="1"/>
    <col min="16" max="16" width="36" style="36" customWidth="1"/>
    <col min="17" max="17" width="23.28515625" style="18" customWidth="1"/>
    <col min="18" max="18" width="38.85546875" style="28" customWidth="1"/>
    <col min="19" max="19" width="15.28515625" style="18" hidden="1" customWidth="1"/>
    <col min="20" max="20" width="48.5703125" style="18" hidden="1" customWidth="1"/>
    <col min="21" max="16384" width="9.140625" style="18"/>
  </cols>
  <sheetData>
    <row r="1" spans="1:20" s="17" customFormat="1" ht="24" customHeight="1">
      <c r="A1" s="8"/>
      <c r="B1" s="8"/>
      <c r="C1" s="1"/>
      <c r="D1" s="29" t="s">
        <v>2</v>
      </c>
      <c r="E1" s="30" t="s">
        <v>275</v>
      </c>
      <c r="F1" s="8"/>
      <c r="G1" s="8"/>
      <c r="H1" s="8"/>
      <c r="I1" s="8"/>
      <c r="J1" s="8"/>
      <c r="K1" s="61"/>
      <c r="L1" s="21"/>
      <c r="M1" s="37"/>
      <c r="P1" s="27"/>
      <c r="Q1" s="8"/>
    </row>
    <row r="2" spans="1:20" s="17" customFormat="1" ht="24" customHeight="1">
      <c r="A2" s="8"/>
      <c r="B2" s="8"/>
      <c r="C2" s="1"/>
      <c r="D2" s="29" t="s">
        <v>3</v>
      </c>
      <c r="E2" s="30" t="s">
        <v>275</v>
      </c>
      <c r="F2" s="8"/>
      <c r="G2" s="8"/>
      <c r="H2" s="8"/>
      <c r="I2" s="8"/>
      <c r="J2" s="8"/>
      <c r="K2" s="61"/>
      <c r="L2" s="62"/>
      <c r="M2" s="37"/>
      <c r="P2" s="27"/>
      <c r="Q2" s="8"/>
    </row>
    <row r="3" spans="1:20" ht="26.25" customHeight="1" thickBot="1">
      <c r="C3" s="39"/>
      <c r="D3" s="40" t="s">
        <v>4</v>
      </c>
      <c r="E3" s="41" t="s">
        <v>9</v>
      </c>
      <c r="F3" s="9"/>
      <c r="G3" s="9"/>
      <c r="K3" s="56"/>
      <c r="L3" s="63"/>
      <c r="M3" s="38"/>
      <c r="N3" s="18"/>
      <c r="O3" s="18"/>
      <c r="P3" s="28"/>
      <c r="Q3" s="2"/>
      <c r="R3" s="18"/>
    </row>
    <row r="4" spans="1:20" ht="68.25" customHeight="1" thickBot="1">
      <c r="A4" s="42" t="s">
        <v>5</v>
      </c>
      <c r="B4" s="58" t="s">
        <v>218</v>
      </c>
      <c r="C4" s="43" t="s">
        <v>54</v>
      </c>
      <c r="D4" s="44" t="s">
        <v>277</v>
      </c>
      <c r="E4" s="45" t="s">
        <v>276</v>
      </c>
      <c r="F4" s="44" t="s">
        <v>159</v>
      </c>
      <c r="G4" s="46" t="s">
        <v>0</v>
      </c>
      <c r="H4" s="44" t="s">
        <v>7</v>
      </c>
      <c r="I4" s="47" t="s">
        <v>8</v>
      </c>
      <c r="J4" s="44" t="s">
        <v>6</v>
      </c>
      <c r="K4" s="44" t="s">
        <v>58</v>
      </c>
      <c r="L4" s="44" t="s">
        <v>284</v>
      </c>
      <c r="M4" s="44" t="s">
        <v>278</v>
      </c>
      <c r="N4" s="48" t="s">
        <v>279</v>
      </c>
      <c r="O4" s="49" t="s">
        <v>158</v>
      </c>
      <c r="P4" s="70" t="s">
        <v>59</v>
      </c>
      <c r="Q4" s="49" t="s">
        <v>281</v>
      </c>
      <c r="R4" s="71" t="s">
        <v>282</v>
      </c>
      <c r="S4" s="54" t="s">
        <v>280</v>
      </c>
      <c r="T4" s="24" t="s">
        <v>283</v>
      </c>
    </row>
    <row r="5" spans="1:20" ht="32.1" customHeight="1">
      <c r="A5" s="57">
        <v>1</v>
      </c>
      <c r="B5" s="59" t="s">
        <v>219</v>
      </c>
      <c r="C5" s="3" t="s">
        <v>214</v>
      </c>
      <c r="D5" s="1" t="s">
        <v>154</v>
      </c>
      <c r="E5" s="13" t="s">
        <v>157</v>
      </c>
      <c r="F5" s="22">
        <v>40</v>
      </c>
      <c r="G5" s="22" t="s">
        <v>1</v>
      </c>
      <c r="H5" s="32">
        <v>0</v>
      </c>
      <c r="I5" s="23">
        <f t="shared" ref="I5:I7" si="0">H5*F5</f>
        <v>0</v>
      </c>
      <c r="J5" s="4" t="s">
        <v>31</v>
      </c>
      <c r="K5" s="35"/>
      <c r="L5" s="66">
        <v>1</v>
      </c>
      <c r="M5" s="67">
        <v>1</v>
      </c>
      <c r="N5" s="68">
        <f>+Tabulka1233[[#This Row],[Cena za MJ bez DPH ***]]/Tabulka1233[[#This Row],[Váha 1 ks zboží (vepište číslo v kg)]]</f>
        <v>0</v>
      </c>
      <c r="O5" s="69">
        <f>+Tabulka1233[[#This Row],[Cena za 1 KS zboží]]*Tabulka1233[[#This Row],[Počet ks v balení]]</f>
        <v>0</v>
      </c>
      <c r="P5" s="74"/>
      <c r="Q5" s="72"/>
      <c r="R5" s="77">
        <f>+Tabulka1233[[#This Row],[Cena celkem ****]]*Tabulka1233[[#This Row],[DPH]]+Tabulka1233[[#This Row],[Cena celkem ****]]</f>
        <v>0</v>
      </c>
      <c r="S5" s="33">
        <v>292592</v>
      </c>
      <c r="T5" s="34" t="s">
        <v>161</v>
      </c>
    </row>
    <row r="6" spans="1:20" ht="32.1" customHeight="1">
      <c r="A6" s="55">
        <v>2</v>
      </c>
      <c r="B6" s="60" t="s">
        <v>220</v>
      </c>
      <c r="C6" s="3" t="s">
        <v>100</v>
      </c>
      <c r="D6" s="1" t="s">
        <v>82</v>
      </c>
      <c r="E6" s="10" t="s">
        <v>21</v>
      </c>
      <c r="F6" s="4">
        <v>40</v>
      </c>
      <c r="G6" s="4" t="s">
        <v>1</v>
      </c>
      <c r="H6" s="31">
        <v>0</v>
      </c>
      <c r="I6" s="6">
        <f t="shared" si="0"/>
        <v>0</v>
      </c>
      <c r="J6" s="4" t="s">
        <v>31</v>
      </c>
      <c r="K6" s="34"/>
      <c r="L6" s="66">
        <v>1</v>
      </c>
      <c r="M6" s="67">
        <v>1</v>
      </c>
      <c r="N6" s="68">
        <f>+Tabulka1233[[#This Row],[Cena za MJ bez DPH ***]]/Tabulka1233[[#This Row],[Váha 1 ks zboží (vepište číslo v kg)]]</f>
        <v>0</v>
      </c>
      <c r="O6" s="69">
        <f>+Tabulka1233[[#This Row],[Cena za 1 KS zboží]]*Tabulka1233[[#This Row],[Počet ks v balení]]</f>
        <v>0</v>
      </c>
      <c r="P6" s="75"/>
      <c r="Q6" s="73"/>
      <c r="R6" s="77">
        <f>+Tabulka1233[[#This Row],[Cena celkem ****]]*Tabulka1233[[#This Row],[DPH]]+Tabulka1233[[#This Row],[Cena celkem ****]]</f>
        <v>0</v>
      </c>
      <c r="S6" s="33">
        <v>381561</v>
      </c>
      <c r="T6" s="34" t="s">
        <v>162</v>
      </c>
    </row>
    <row r="7" spans="1:20" ht="32.1" customHeight="1">
      <c r="A7" s="55">
        <v>3</v>
      </c>
      <c r="B7" s="60" t="s">
        <v>221</v>
      </c>
      <c r="C7" s="3" t="s">
        <v>101</v>
      </c>
      <c r="D7" s="1" t="s">
        <v>32</v>
      </c>
      <c r="E7" s="10" t="s">
        <v>21</v>
      </c>
      <c r="F7" s="4">
        <v>40</v>
      </c>
      <c r="G7" s="4" t="s">
        <v>1</v>
      </c>
      <c r="H7" s="32">
        <v>0</v>
      </c>
      <c r="I7" s="6">
        <f t="shared" si="0"/>
        <v>0</v>
      </c>
      <c r="J7" s="4" t="s">
        <v>31</v>
      </c>
      <c r="K7" s="34"/>
      <c r="L7" s="66">
        <v>1</v>
      </c>
      <c r="M7" s="67">
        <v>1</v>
      </c>
      <c r="N7" s="68">
        <f>+Tabulka1233[[#This Row],[Cena za MJ bez DPH ***]]/Tabulka1233[[#This Row],[Váha 1 ks zboží (vepište číslo v kg)]]</f>
        <v>0</v>
      </c>
      <c r="O7" s="69">
        <f>+Tabulka1233[[#This Row],[Cena za 1 KS zboží]]*Tabulka1233[[#This Row],[Počet ks v balení]]</f>
        <v>0</v>
      </c>
      <c r="P7" s="75"/>
      <c r="Q7" s="72"/>
      <c r="R7" s="77">
        <f>+Tabulka1233[[#This Row],[Cena celkem ****]]*Tabulka1233[[#This Row],[DPH]]+Tabulka1233[[#This Row],[Cena celkem ****]]</f>
        <v>0</v>
      </c>
      <c r="S7" s="33">
        <v>292598</v>
      </c>
      <c r="T7" s="34" t="s">
        <v>163</v>
      </c>
    </row>
    <row r="8" spans="1:20" ht="32.1" customHeight="1">
      <c r="A8" s="55">
        <v>4</v>
      </c>
      <c r="B8" s="60" t="s">
        <v>222</v>
      </c>
      <c r="C8" s="3" t="s">
        <v>102</v>
      </c>
      <c r="D8" s="1" t="s">
        <v>83</v>
      </c>
      <c r="E8" s="10" t="s">
        <v>10</v>
      </c>
      <c r="F8" s="4">
        <v>40</v>
      </c>
      <c r="G8" s="4" t="s">
        <v>1</v>
      </c>
      <c r="H8" s="31">
        <v>0</v>
      </c>
      <c r="I8" s="6">
        <f>H9*F8</f>
        <v>0</v>
      </c>
      <c r="J8" s="4" t="s">
        <v>31</v>
      </c>
      <c r="K8" s="34"/>
      <c r="L8" s="66">
        <v>1</v>
      </c>
      <c r="M8" s="67">
        <v>1</v>
      </c>
      <c r="N8" s="68">
        <f>+Tabulka1233[[#This Row],[Cena za MJ bez DPH ***]]/Tabulka1233[[#This Row],[Váha 1 ks zboží (vepište číslo v kg)]]</f>
        <v>0</v>
      </c>
      <c r="O8" s="69">
        <f>+Tabulka1233[[#This Row],[Cena za 1 KS zboží]]*Tabulka1233[[#This Row],[Počet ks v balení]]</f>
        <v>0</v>
      </c>
      <c r="P8" s="75"/>
      <c r="Q8" s="73"/>
      <c r="R8" s="77">
        <f>+Tabulka1233[[#This Row],[Cena celkem ****]]*Tabulka1233[[#This Row],[DPH]]+Tabulka1233[[#This Row],[Cena celkem ****]]</f>
        <v>0</v>
      </c>
      <c r="S8" s="33">
        <v>448821</v>
      </c>
      <c r="T8" s="34" t="s">
        <v>164</v>
      </c>
    </row>
    <row r="9" spans="1:20" ht="32.1" customHeight="1">
      <c r="A9" s="55">
        <v>5</v>
      </c>
      <c r="B9" s="60" t="s">
        <v>223</v>
      </c>
      <c r="C9" s="3" t="s">
        <v>103</v>
      </c>
      <c r="D9" s="1" t="s">
        <v>33</v>
      </c>
      <c r="E9" s="10" t="s">
        <v>10</v>
      </c>
      <c r="F9" s="4">
        <v>40</v>
      </c>
      <c r="G9" s="4" t="s">
        <v>1</v>
      </c>
      <c r="H9" s="32">
        <v>0</v>
      </c>
      <c r="I9" s="6">
        <f>H10*F9</f>
        <v>0</v>
      </c>
      <c r="J9" s="4" t="s">
        <v>31</v>
      </c>
      <c r="K9" s="34"/>
      <c r="L9" s="66">
        <v>1</v>
      </c>
      <c r="M9" s="67">
        <v>1</v>
      </c>
      <c r="N9" s="68">
        <f>+Tabulka1233[[#This Row],[Cena za MJ bez DPH ***]]/Tabulka1233[[#This Row],[Váha 1 ks zboží (vepište číslo v kg)]]</f>
        <v>0</v>
      </c>
      <c r="O9" s="69">
        <f>+Tabulka1233[[#This Row],[Cena za 1 KS zboží]]*Tabulka1233[[#This Row],[Počet ks v balení]]</f>
        <v>0</v>
      </c>
      <c r="P9" s="75"/>
      <c r="Q9" s="72"/>
      <c r="R9" s="77">
        <f>+Tabulka1233[[#This Row],[Cena celkem ****]]*Tabulka1233[[#This Row],[DPH]]+Tabulka1233[[#This Row],[Cena celkem ****]]</f>
        <v>0</v>
      </c>
      <c r="S9" s="33">
        <v>415606</v>
      </c>
      <c r="T9" s="34" t="s">
        <v>165</v>
      </c>
    </row>
    <row r="10" spans="1:20" ht="32.1" customHeight="1">
      <c r="A10" s="55">
        <v>6</v>
      </c>
      <c r="B10" s="64" t="s">
        <v>261</v>
      </c>
      <c r="C10" s="3" t="s">
        <v>104</v>
      </c>
      <c r="D10" s="1" t="s">
        <v>84</v>
      </c>
      <c r="E10" s="10" t="s">
        <v>11</v>
      </c>
      <c r="F10" s="4">
        <v>100</v>
      </c>
      <c r="G10" s="4" t="s">
        <v>1</v>
      </c>
      <c r="H10" s="31">
        <v>0</v>
      </c>
      <c r="I10" s="6">
        <f t="shared" ref="I10:I17" si="1">H10*F10</f>
        <v>0</v>
      </c>
      <c r="J10" s="4" t="s">
        <v>31</v>
      </c>
      <c r="K10" s="34"/>
      <c r="L10" s="66">
        <v>1</v>
      </c>
      <c r="M10" s="67">
        <v>1</v>
      </c>
      <c r="N10" s="68">
        <f>+Tabulka1233[[#This Row],[Cena za MJ bez DPH ***]]/Tabulka1233[[#This Row],[Váha 1 ks zboží (vepište číslo v kg)]]</f>
        <v>0</v>
      </c>
      <c r="O10" s="69">
        <f>+Tabulka1233[[#This Row],[Cena za 1 KS zboží]]*Tabulka1233[[#This Row],[Počet ks v balení]]</f>
        <v>0</v>
      </c>
      <c r="P10" s="75"/>
      <c r="Q10" s="73"/>
      <c r="R10" s="77">
        <f>+Tabulka1233[[#This Row],[Cena celkem ****]]*Tabulka1233[[#This Row],[DPH]]+Tabulka1233[[#This Row],[Cena celkem ****]]</f>
        <v>0</v>
      </c>
      <c r="S10" s="33">
        <v>385473</v>
      </c>
      <c r="T10" s="34" t="s">
        <v>166</v>
      </c>
    </row>
    <row r="11" spans="1:20" ht="32.1" customHeight="1">
      <c r="A11" s="57">
        <v>7</v>
      </c>
      <c r="B11" s="64" t="s">
        <v>105</v>
      </c>
      <c r="C11" s="3" t="s">
        <v>105</v>
      </c>
      <c r="D11" s="1" t="s">
        <v>85</v>
      </c>
      <c r="E11" s="11" t="s">
        <v>12</v>
      </c>
      <c r="F11" s="4">
        <v>100</v>
      </c>
      <c r="G11" s="4" t="s">
        <v>1</v>
      </c>
      <c r="H11" s="32">
        <v>0</v>
      </c>
      <c r="I11" s="6">
        <f t="shared" si="1"/>
        <v>0</v>
      </c>
      <c r="J11" s="4" t="s">
        <v>31</v>
      </c>
      <c r="K11" s="34"/>
      <c r="L11" s="66">
        <v>1</v>
      </c>
      <c r="M11" s="67">
        <v>1</v>
      </c>
      <c r="N11" s="68">
        <f>+Tabulka1233[[#This Row],[Cena za MJ bez DPH ***]]/Tabulka1233[[#This Row],[Váha 1 ks zboží (vepište číslo v kg)]]</f>
        <v>0</v>
      </c>
      <c r="O11" s="69">
        <f>+Tabulka1233[[#This Row],[Cena za 1 KS zboží]]*Tabulka1233[[#This Row],[Počet ks v balení]]</f>
        <v>0</v>
      </c>
      <c r="P11" s="75"/>
      <c r="Q11" s="72"/>
      <c r="R11" s="77">
        <f>+Tabulka1233[[#This Row],[Cena celkem ****]]*Tabulka1233[[#This Row],[DPH]]+Tabulka1233[[#This Row],[Cena celkem ****]]</f>
        <v>0</v>
      </c>
      <c r="S11" s="33">
        <v>275719</v>
      </c>
      <c r="T11" s="34" t="s">
        <v>167</v>
      </c>
    </row>
    <row r="12" spans="1:20" ht="32.1" customHeight="1">
      <c r="A12" s="55">
        <v>8</v>
      </c>
      <c r="B12" s="59" t="s">
        <v>224</v>
      </c>
      <c r="C12" s="3" t="s">
        <v>106</v>
      </c>
      <c r="D12" s="1" t="s">
        <v>86</v>
      </c>
      <c r="E12" s="10"/>
      <c r="F12" s="4">
        <v>400</v>
      </c>
      <c r="G12" s="4" t="s">
        <v>1</v>
      </c>
      <c r="H12" s="31">
        <v>0</v>
      </c>
      <c r="I12" s="6">
        <f t="shared" si="1"/>
        <v>0</v>
      </c>
      <c r="J12" s="4" t="s">
        <v>31</v>
      </c>
      <c r="K12" s="34"/>
      <c r="L12" s="66">
        <v>1</v>
      </c>
      <c r="M12" s="67">
        <v>1</v>
      </c>
      <c r="N12" s="68">
        <f>+Tabulka1233[[#This Row],[Cena za MJ bez DPH ***]]/Tabulka1233[[#This Row],[Váha 1 ks zboží (vepište číslo v kg)]]</f>
        <v>0</v>
      </c>
      <c r="O12" s="69">
        <f>+Tabulka1233[[#This Row],[Cena za 1 KS zboží]]*Tabulka1233[[#This Row],[Počet ks v balení]]</f>
        <v>0</v>
      </c>
      <c r="P12" s="75"/>
      <c r="Q12" s="73"/>
      <c r="R12" s="77">
        <f>+Tabulka1233[[#This Row],[Cena celkem ****]]*Tabulka1233[[#This Row],[DPH]]+Tabulka1233[[#This Row],[Cena celkem ****]]</f>
        <v>0</v>
      </c>
      <c r="S12" s="33">
        <v>448104</v>
      </c>
      <c r="T12" s="34" t="s">
        <v>168</v>
      </c>
    </row>
    <row r="13" spans="1:20" ht="32.1" customHeight="1">
      <c r="A13" s="55">
        <v>9</v>
      </c>
      <c r="B13" s="59" t="s">
        <v>225</v>
      </c>
      <c r="C13" s="3" t="s">
        <v>107</v>
      </c>
      <c r="D13" s="1" t="s">
        <v>87</v>
      </c>
      <c r="E13" s="11"/>
      <c r="F13" s="4">
        <v>300</v>
      </c>
      <c r="G13" s="4" t="s">
        <v>1</v>
      </c>
      <c r="H13" s="32">
        <v>0</v>
      </c>
      <c r="I13" s="6">
        <f t="shared" si="1"/>
        <v>0</v>
      </c>
      <c r="J13" s="4" t="s">
        <v>31</v>
      </c>
      <c r="K13" s="34"/>
      <c r="L13" s="66">
        <v>1</v>
      </c>
      <c r="M13" s="67">
        <v>1</v>
      </c>
      <c r="N13" s="68">
        <f>+Tabulka1233[[#This Row],[Cena za MJ bez DPH ***]]/Tabulka1233[[#This Row],[Váha 1 ks zboží (vepište číslo v kg)]]</f>
        <v>0</v>
      </c>
      <c r="O13" s="69">
        <f>+Tabulka1233[[#This Row],[Cena za 1 KS zboží]]*Tabulka1233[[#This Row],[Počet ks v balení]]</f>
        <v>0</v>
      </c>
      <c r="P13" s="75"/>
      <c r="Q13" s="72"/>
      <c r="R13" s="77">
        <f>+Tabulka1233[[#This Row],[Cena celkem ****]]*Tabulka1233[[#This Row],[DPH]]+Tabulka1233[[#This Row],[Cena celkem ****]]</f>
        <v>0</v>
      </c>
      <c r="S13" s="33">
        <v>213908</v>
      </c>
      <c r="T13" s="34" t="s">
        <v>169</v>
      </c>
    </row>
    <row r="14" spans="1:20" ht="32.1" customHeight="1">
      <c r="A14" s="55">
        <v>10</v>
      </c>
      <c r="B14" s="60" t="s">
        <v>226</v>
      </c>
      <c r="C14" s="3" t="s">
        <v>108</v>
      </c>
      <c r="D14" s="1" t="s">
        <v>88</v>
      </c>
      <c r="E14" s="11"/>
      <c r="F14" s="4">
        <v>300</v>
      </c>
      <c r="G14" s="4" t="s">
        <v>1</v>
      </c>
      <c r="H14" s="31">
        <v>0</v>
      </c>
      <c r="I14" s="6">
        <f t="shared" si="1"/>
        <v>0</v>
      </c>
      <c r="J14" s="4" t="s">
        <v>31</v>
      </c>
      <c r="K14" s="34"/>
      <c r="L14" s="66">
        <v>1</v>
      </c>
      <c r="M14" s="67">
        <v>1</v>
      </c>
      <c r="N14" s="68">
        <f>+Tabulka1233[[#This Row],[Cena za MJ bez DPH ***]]/Tabulka1233[[#This Row],[Váha 1 ks zboží (vepište číslo v kg)]]</f>
        <v>0</v>
      </c>
      <c r="O14" s="69">
        <f>+Tabulka1233[[#This Row],[Cena za 1 KS zboží]]*Tabulka1233[[#This Row],[Počet ks v balení]]</f>
        <v>0</v>
      </c>
      <c r="P14" s="75"/>
      <c r="Q14" s="73"/>
      <c r="R14" s="77">
        <f>+Tabulka1233[[#This Row],[Cena celkem ****]]*Tabulka1233[[#This Row],[DPH]]+Tabulka1233[[#This Row],[Cena celkem ****]]</f>
        <v>0</v>
      </c>
      <c r="S14" s="33">
        <v>165001</v>
      </c>
      <c r="T14" s="34" t="s">
        <v>170</v>
      </c>
    </row>
    <row r="15" spans="1:20" ht="32.1" customHeight="1">
      <c r="A15" s="55">
        <v>11</v>
      </c>
      <c r="B15" s="59" t="s">
        <v>227</v>
      </c>
      <c r="C15" s="3" t="s">
        <v>109</v>
      </c>
      <c r="D15" s="1" t="s">
        <v>89</v>
      </c>
      <c r="E15" s="10" t="s">
        <v>65</v>
      </c>
      <c r="F15" s="15">
        <v>400</v>
      </c>
      <c r="G15" s="4" t="s">
        <v>1</v>
      </c>
      <c r="H15" s="32">
        <v>0</v>
      </c>
      <c r="I15" s="16">
        <f t="shared" si="1"/>
        <v>0</v>
      </c>
      <c r="J15" s="4" t="s">
        <v>31</v>
      </c>
      <c r="K15" s="34"/>
      <c r="L15" s="66">
        <v>1</v>
      </c>
      <c r="M15" s="67">
        <v>1</v>
      </c>
      <c r="N15" s="68">
        <f>+Tabulka1233[[#This Row],[Cena za MJ bez DPH ***]]/Tabulka1233[[#This Row],[Váha 1 ks zboží (vepište číslo v kg)]]</f>
        <v>0</v>
      </c>
      <c r="O15" s="69">
        <f>+Tabulka1233[[#This Row],[Cena za 1 KS zboží]]*Tabulka1233[[#This Row],[Počet ks v balení]]</f>
        <v>0</v>
      </c>
      <c r="P15" s="75"/>
      <c r="Q15" s="72"/>
      <c r="R15" s="77">
        <f>+Tabulka1233[[#This Row],[Cena celkem ****]]*Tabulka1233[[#This Row],[DPH]]+Tabulka1233[[#This Row],[Cena celkem ****]]</f>
        <v>0</v>
      </c>
      <c r="S15" s="33">
        <v>284328</v>
      </c>
      <c r="T15" s="34" t="s">
        <v>171</v>
      </c>
    </row>
    <row r="16" spans="1:20" ht="32.1" customHeight="1">
      <c r="A16" s="55">
        <v>12</v>
      </c>
      <c r="B16" s="59" t="s">
        <v>228</v>
      </c>
      <c r="C16" s="3" t="s">
        <v>215</v>
      </c>
      <c r="D16" s="1" t="s">
        <v>155</v>
      </c>
      <c r="E16" s="10" t="s">
        <v>156</v>
      </c>
      <c r="F16" s="15">
        <v>400</v>
      </c>
      <c r="G16" s="4" t="s">
        <v>1</v>
      </c>
      <c r="H16" s="31">
        <v>0</v>
      </c>
      <c r="I16" s="16">
        <f t="shared" si="1"/>
        <v>0</v>
      </c>
      <c r="J16" s="4" t="s">
        <v>31</v>
      </c>
      <c r="K16" s="34"/>
      <c r="L16" s="66">
        <v>1</v>
      </c>
      <c r="M16" s="67">
        <v>1</v>
      </c>
      <c r="N16" s="68">
        <f>+Tabulka1233[[#This Row],[Cena za MJ bez DPH ***]]/Tabulka1233[[#This Row],[Váha 1 ks zboží (vepište číslo v kg)]]</f>
        <v>0</v>
      </c>
      <c r="O16" s="69">
        <f>+Tabulka1233[[#This Row],[Cena za 1 KS zboží]]*Tabulka1233[[#This Row],[Počet ks v balení]]</f>
        <v>0</v>
      </c>
      <c r="P16" s="75"/>
      <c r="Q16" s="73"/>
      <c r="R16" s="77">
        <f>+Tabulka1233[[#This Row],[Cena celkem ****]]*Tabulka1233[[#This Row],[DPH]]+Tabulka1233[[#This Row],[Cena celkem ****]]</f>
        <v>0</v>
      </c>
      <c r="S16" s="33">
        <v>210139</v>
      </c>
      <c r="T16" s="34" t="s">
        <v>172</v>
      </c>
    </row>
    <row r="17" spans="1:20" ht="32.1" customHeight="1">
      <c r="A17" s="57">
        <v>13</v>
      </c>
      <c r="B17" s="60" t="s">
        <v>229</v>
      </c>
      <c r="C17" s="3" t="s">
        <v>110</v>
      </c>
      <c r="D17" s="1" t="s">
        <v>63</v>
      </c>
      <c r="E17" s="10" t="s">
        <v>64</v>
      </c>
      <c r="F17" s="4">
        <v>400</v>
      </c>
      <c r="G17" s="4" t="s">
        <v>1</v>
      </c>
      <c r="H17" s="32">
        <v>0</v>
      </c>
      <c r="I17" s="6">
        <f t="shared" si="1"/>
        <v>0</v>
      </c>
      <c r="J17" s="4" t="s">
        <v>31</v>
      </c>
      <c r="K17" s="34"/>
      <c r="L17" s="66">
        <v>1</v>
      </c>
      <c r="M17" s="67">
        <v>1</v>
      </c>
      <c r="N17" s="68">
        <f>+Tabulka1233[[#This Row],[Cena za MJ bez DPH ***]]/Tabulka1233[[#This Row],[Váha 1 ks zboží (vepište číslo v kg)]]</f>
        <v>0</v>
      </c>
      <c r="O17" s="69">
        <f>+Tabulka1233[[#This Row],[Cena za 1 KS zboží]]*Tabulka1233[[#This Row],[Počet ks v balení]]</f>
        <v>0</v>
      </c>
      <c r="P17" s="75"/>
      <c r="Q17" s="72"/>
      <c r="R17" s="77">
        <f>+Tabulka1233[[#This Row],[Cena celkem ****]]*Tabulka1233[[#This Row],[DPH]]+Tabulka1233[[#This Row],[Cena celkem ****]]</f>
        <v>0</v>
      </c>
      <c r="S17" s="33">
        <v>388283</v>
      </c>
      <c r="T17" s="34" t="s">
        <v>173</v>
      </c>
    </row>
    <row r="18" spans="1:20" ht="32.1" customHeight="1">
      <c r="A18" s="55">
        <v>14</v>
      </c>
      <c r="B18" s="64" t="s">
        <v>262</v>
      </c>
      <c r="C18" s="3" t="s">
        <v>111</v>
      </c>
      <c r="D18" s="20" t="s">
        <v>79</v>
      </c>
      <c r="E18" s="19" t="s">
        <v>21</v>
      </c>
      <c r="F18" s="4">
        <v>20</v>
      </c>
      <c r="G18" s="4" t="s">
        <v>1</v>
      </c>
      <c r="H18" s="31">
        <v>0</v>
      </c>
      <c r="I18" s="16">
        <f t="shared" ref="I18:I20" si="2">H18*F18</f>
        <v>0</v>
      </c>
      <c r="J18" s="4" t="s">
        <v>31</v>
      </c>
      <c r="K18" s="34"/>
      <c r="L18" s="66">
        <v>1</v>
      </c>
      <c r="M18" s="67">
        <v>1</v>
      </c>
      <c r="N18" s="68">
        <f>+Tabulka1233[[#This Row],[Cena za MJ bez DPH ***]]/Tabulka1233[[#This Row],[Váha 1 ks zboží (vepište číslo v kg)]]</f>
        <v>0</v>
      </c>
      <c r="O18" s="69">
        <f>+Tabulka1233[[#This Row],[Cena za 1 KS zboží]]*Tabulka1233[[#This Row],[Počet ks v balení]]</f>
        <v>0</v>
      </c>
      <c r="P18" s="75"/>
      <c r="Q18" s="73"/>
      <c r="R18" s="77">
        <f>+Tabulka1233[[#This Row],[Cena celkem ****]]*Tabulka1233[[#This Row],[DPH]]+Tabulka1233[[#This Row],[Cena celkem ****]]</f>
        <v>0</v>
      </c>
      <c r="S18" s="33">
        <v>310210</v>
      </c>
      <c r="T18" s="34" t="s">
        <v>174</v>
      </c>
    </row>
    <row r="19" spans="1:20" ht="32.1" customHeight="1">
      <c r="A19" s="55">
        <v>15</v>
      </c>
      <c r="B19" s="60" t="s">
        <v>230</v>
      </c>
      <c r="C19" s="3" t="s">
        <v>112</v>
      </c>
      <c r="D19" s="1" t="s">
        <v>36</v>
      </c>
      <c r="E19" s="11" t="s">
        <v>16</v>
      </c>
      <c r="F19" s="4">
        <v>600</v>
      </c>
      <c r="G19" s="4" t="s">
        <v>1</v>
      </c>
      <c r="H19" s="32">
        <v>0</v>
      </c>
      <c r="I19" s="6">
        <f t="shared" si="2"/>
        <v>0</v>
      </c>
      <c r="J19" s="4" t="s">
        <v>31</v>
      </c>
      <c r="K19" s="34"/>
      <c r="L19" s="66">
        <v>1</v>
      </c>
      <c r="M19" s="67">
        <v>1</v>
      </c>
      <c r="N19" s="68">
        <f>+Tabulka1233[[#This Row],[Cena za MJ bez DPH ***]]/Tabulka1233[[#This Row],[Váha 1 ks zboží (vepište číslo v kg)]]</f>
        <v>0</v>
      </c>
      <c r="O19" s="69">
        <f>+Tabulka1233[[#This Row],[Cena za 1 KS zboží]]*Tabulka1233[[#This Row],[Počet ks v balení]]</f>
        <v>0</v>
      </c>
      <c r="P19" s="75"/>
      <c r="Q19" s="72"/>
      <c r="R19" s="77">
        <f>+Tabulka1233[[#This Row],[Cena celkem ****]]*Tabulka1233[[#This Row],[DPH]]+Tabulka1233[[#This Row],[Cena celkem ****]]</f>
        <v>0</v>
      </c>
      <c r="S19" s="33">
        <v>300569</v>
      </c>
      <c r="T19" s="34" t="s">
        <v>175</v>
      </c>
    </row>
    <row r="20" spans="1:20" ht="32.1" customHeight="1">
      <c r="A20" s="55">
        <v>16</v>
      </c>
      <c r="B20" s="60" t="s">
        <v>231</v>
      </c>
      <c r="C20" s="3" t="s">
        <v>113</v>
      </c>
      <c r="D20" s="1" t="s">
        <v>38</v>
      </c>
      <c r="E20" s="11" t="s">
        <v>18</v>
      </c>
      <c r="F20" s="4">
        <v>40</v>
      </c>
      <c r="G20" s="4" t="s">
        <v>1</v>
      </c>
      <c r="H20" s="31">
        <v>0</v>
      </c>
      <c r="I20" s="6">
        <f t="shared" si="2"/>
        <v>0</v>
      </c>
      <c r="J20" s="4" t="s">
        <v>31</v>
      </c>
      <c r="K20" s="34"/>
      <c r="L20" s="66">
        <v>1</v>
      </c>
      <c r="M20" s="67">
        <v>1</v>
      </c>
      <c r="N20" s="68">
        <f>+Tabulka1233[[#This Row],[Cena za MJ bez DPH ***]]/Tabulka1233[[#This Row],[Váha 1 ks zboží (vepište číslo v kg)]]</f>
        <v>0</v>
      </c>
      <c r="O20" s="69">
        <f>+Tabulka1233[[#This Row],[Cena za 1 KS zboží]]*Tabulka1233[[#This Row],[Počet ks v balení]]</f>
        <v>0</v>
      </c>
      <c r="P20" s="75"/>
      <c r="Q20" s="73"/>
      <c r="R20" s="77">
        <f>+Tabulka1233[[#This Row],[Cena celkem ****]]*Tabulka1233[[#This Row],[DPH]]+Tabulka1233[[#This Row],[Cena celkem ****]]</f>
        <v>0</v>
      </c>
      <c r="S20" s="33">
        <v>446115</v>
      </c>
      <c r="T20" s="34" t="s">
        <v>176</v>
      </c>
    </row>
    <row r="21" spans="1:20" ht="32.1" customHeight="1">
      <c r="A21" s="55">
        <v>17</v>
      </c>
      <c r="B21" s="60" t="s">
        <v>232</v>
      </c>
      <c r="C21" s="3" t="s">
        <v>114</v>
      </c>
      <c r="D21" s="1" t="s">
        <v>37</v>
      </c>
      <c r="E21" s="11" t="s">
        <v>17</v>
      </c>
      <c r="F21" s="4">
        <v>600</v>
      </c>
      <c r="G21" s="4" t="s">
        <v>1</v>
      </c>
      <c r="H21" s="32">
        <v>0</v>
      </c>
      <c r="I21" s="6">
        <f t="shared" ref="I21:I44" si="3">H21*F21</f>
        <v>0</v>
      </c>
      <c r="J21" s="4" t="s">
        <v>31</v>
      </c>
      <c r="K21" s="34"/>
      <c r="L21" s="66">
        <v>1</v>
      </c>
      <c r="M21" s="67">
        <v>1</v>
      </c>
      <c r="N21" s="68">
        <f>+Tabulka1233[[#This Row],[Cena za MJ bez DPH ***]]/Tabulka1233[[#This Row],[Váha 1 ks zboží (vepište číslo v kg)]]</f>
        <v>0</v>
      </c>
      <c r="O21" s="69">
        <f>+Tabulka1233[[#This Row],[Cena za 1 KS zboží]]*Tabulka1233[[#This Row],[Počet ks v balení]]</f>
        <v>0</v>
      </c>
      <c r="P21" s="75"/>
      <c r="Q21" s="72"/>
      <c r="R21" s="77">
        <f>+Tabulka1233[[#This Row],[Cena celkem ****]]*Tabulka1233[[#This Row],[DPH]]+Tabulka1233[[#This Row],[Cena celkem ****]]</f>
        <v>0</v>
      </c>
      <c r="S21" s="33">
        <v>382367</v>
      </c>
      <c r="T21" s="34" t="s">
        <v>177</v>
      </c>
    </row>
    <row r="22" spans="1:20" ht="32.1" customHeight="1">
      <c r="A22" s="55">
        <v>18</v>
      </c>
      <c r="B22" s="59" t="s">
        <v>233</v>
      </c>
      <c r="C22" s="3" t="s">
        <v>115</v>
      </c>
      <c r="D22" s="1" t="s">
        <v>35</v>
      </c>
      <c r="E22" s="10" t="s">
        <v>15</v>
      </c>
      <c r="F22" s="4">
        <v>40</v>
      </c>
      <c r="G22" s="4" t="s">
        <v>1</v>
      </c>
      <c r="H22" s="31">
        <v>0</v>
      </c>
      <c r="I22" s="6">
        <f t="shared" si="3"/>
        <v>0</v>
      </c>
      <c r="J22" s="4" t="s">
        <v>31</v>
      </c>
      <c r="K22" s="34"/>
      <c r="L22" s="66">
        <v>1</v>
      </c>
      <c r="M22" s="67">
        <v>1</v>
      </c>
      <c r="N22" s="68">
        <f>+Tabulka1233[[#This Row],[Cena za MJ bez DPH ***]]/Tabulka1233[[#This Row],[Váha 1 ks zboží (vepište číslo v kg)]]</f>
        <v>0</v>
      </c>
      <c r="O22" s="69">
        <f>+Tabulka1233[[#This Row],[Cena za 1 KS zboží]]*Tabulka1233[[#This Row],[Počet ks v balení]]</f>
        <v>0</v>
      </c>
      <c r="P22" s="75"/>
      <c r="Q22" s="73"/>
      <c r="R22" s="77">
        <f>+Tabulka1233[[#This Row],[Cena celkem ****]]*Tabulka1233[[#This Row],[DPH]]+Tabulka1233[[#This Row],[Cena celkem ****]]</f>
        <v>0</v>
      </c>
      <c r="S22" s="33">
        <v>223509</v>
      </c>
      <c r="T22" s="34" t="s">
        <v>178</v>
      </c>
    </row>
    <row r="23" spans="1:20" ht="32.1" customHeight="1">
      <c r="A23" s="57">
        <v>19</v>
      </c>
      <c r="B23" s="60" t="s">
        <v>234</v>
      </c>
      <c r="C23" s="3" t="s">
        <v>116</v>
      </c>
      <c r="D23" s="1" t="s">
        <v>34</v>
      </c>
      <c r="E23" s="10" t="s">
        <v>14</v>
      </c>
      <c r="F23" s="4">
        <v>600</v>
      </c>
      <c r="G23" s="4" t="s">
        <v>1</v>
      </c>
      <c r="H23" s="32">
        <v>0</v>
      </c>
      <c r="I23" s="6">
        <f t="shared" si="3"/>
        <v>0</v>
      </c>
      <c r="J23" s="4" t="s">
        <v>31</v>
      </c>
      <c r="K23" s="34"/>
      <c r="L23" s="66">
        <v>1</v>
      </c>
      <c r="M23" s="67">
        <v>1</v>
      </c>
      <c r="N23" s="68">
        <f>+Tabulka1233[[#This Row],[Cena za MJ bez DPH ***]]/Tabulka1233[[#This Row],[Váha 1 ks zboží (vepište číslo v kg)]]</f>
        <v>0</v>
      </c>
      <c r="O23" s="69">
        <f>+Tabulka1233[[#This Row],[Cena za 1 KS zboží]]*Tabulka1233[[#This Row],[Počet ks v balení]]</f>
        <v>0</v>
      </c>
      <c r="P23" s="75"/>
      <c r="Q23" s="72"/>
      <c r="R23" s="77">
        <f>+Tabulka1233[[#This Row],[Cena celkem ****]]*Tabulka1233[[#This Row],[DPH]]+Tabulka1233[[#This Row],[Cena celkem ****]]</f>
        <v>0</v>
      </c>
      <c r="S23" s="33">
        <v>223512</v>
      </c>
      <c r="T23" s="34" t="s">
        <v>179</v>
      </c>
    </row>
    <row r="24" spans="1:20" ht="32.1" customHeight="1">
      <c r="A24" s="55">
        <v>20</v>
      </c>
      <c r="B24" s="64" t="s">
        <v>263</v>
      </c>
      <c r="C24" s="3" t="s">
        <v>117</v>
      </c>
      <c r="D24" s="1" t="s">
        <v>40</v>
      </c>
      <c r="E24" s="11" t="s">
        <v>20</v>
      </c>
      <c r="F24" s="4">
        <v>40</v>
      </c>
      <c r="G24" s="4" t="s">
        <v>1</v>
      </c>
      <c r="H24" s="31">
        <v>0</v>
      </c>
      <c r="I24" s="6">
        <f t="shared" si="3"/>
        <v>0</v>
      </c>
      <c r="J24" s="4" t="s">
        <v>31</v>
      </c>
      <c r="K24" s="34"/>
      <c r="L24" s="66">
        <v>1</v>
      </c>
      <c r="M24" s="67">
        <v>1</v>
      </c>
      <c r="N24" s="68">
        <f>+Tabulka1233[[#This Row],[Cena za MJ bez DPH ***]]/Tabulka1233[[#This Row],[Váha 1 ks zboží (vepište číslo v kg)]]</f>
        <v>0</v>
      </c>
      <c r="O24" s="69">
        <f>+Tabulka1233[[#This Row],[Cena za 1 KS zboží]]*Tabulka1233[[#This Row],[Počet ks v balení]]</f>
        <v>0</v>
      </c>
      <c r="P24" s="75"/>
      <c r="Q24" s="73"/>
      <c r="R24" s="77">
        <f>+Tabulka1233[[#This Row],[Cena celkem ****]]*Tabulka1233[[#This Row],[DPH]]+Tabulka1233[[#This Row],[Cena celkem ****]]</f>
        <v>0</v>
      </c>
      <c r="S24" s="33">
        <v>449615</v>
      </c>
      <c r="T24" s="34" t="s">
        <v>180</v>
      </c>
    </row>
    <row r="25" spans="1:20" ht="32.1" customHeight="1">
      <c r="A25" s="55">
        <v>21</v>
      </c>
      <c r="B25" s="60" t="s">
        <v>235</v>
      </c>
      <c r="C25" s="3" t="s">
        <v>118</v>
      </c>
      <c r="D25" s="1" t="s">
        <v>39</v>
      </c>
      <c r="E25" s="11" t="s">
        <v>19</v>
      </c>
      <c r="F25" s="4">
        <v>200</v>
      </c>
      <c r="G25" s="4" t="s">
        <v>1</v>
      </c>
      <c r="H25" s="32">
        <v>0</v>
      </c>
      <c r="I25" s="6">
        <f t="shared" si="3"/>
        <v>0</v>
      </c>
      <c r="J25" s="4" t="s">
        <v>31</v>
      </c>
      <c r="K25" s="34"/>
      <c r="L25" s="66">
        <v>1</v>
      </c>
      <c r="M25" s="67">
        <v>1</v>
      </c>
      <c r="N25" s="68">
        <f>+Tabulka1233[[#This Row],[Cena za MJ bez DPH ***]]/Tabulka1233[[#This Row],[Váha 1 ks zboží (vepište číslo v kg)]]</f>
        <v>0</v>
      </c>
      <c r="O25" s="69">
        <f>+Tabulka1233[[#This Row],[Cena za 1 KS zboží]]*Tabulka1233[[#This Row],[Počet ks v balení]]</f>
        <v>0</v>
      </c>
      <c r="P25" s="75"/>
      <c r="Q25" s="72"/>
      <c r="R25" s="77">
        <f>+Tabulka1233[[#This Row],[Cena celkem ****]]*Tabulka1233[[#This Row],[DPH]]+Tabulka1233[[#This Row],[Cena celkem ****]]</f>
        <v>0</v>
      </c>
      <c r="S25" s="33">
        <v>191018</v>
      </c>
      <c r="T25" s="34" t="s">
        <v>181</v>
      </c>
    </row>
    <row r="26" spans="1:20" ht="32.1" customHeight="1">
      <c r="A26" s="55">
        <v>22</v>
      </c>
      <c r="B26" s="65" t="s">
        <v>264</v>
      </c>
      <c r="C26" s="3" t="s">
        <v>119</v>
      </c>
      <c r="D26" s="1" t="s">
        <v>41</v>
      </c>
      <c r="E26" s="10" t="s">
        <v>22</v>
      </c>
      <c r="F26" s="4">
        <v>40</v>
      </c>
      <c r="G26" s="4" t="s">
        <v>1</v>
      </c>
      <c r="H26" s="31">
        <v>0</v>
      </c>
      <c r="I26" s="6">
        <f t="shared" si="3"/>
        <v>0</v>
      </c>
      <c r="J26" s="4" t="s">
        <v>31</v>
      </c>
      <c r="K26" s="34"/>
      <c r="L26" s="66">
        <v>1</v>
      </c>
      <c r="M26" s="67">
        <v>1</v>
      </c>
      <c r="N26" s="68">
        <f>+Tabulka1233[[#This Row],[Cena za MJ bez DPH ***]]/Tabulka1233[[#This Row],[Váha 1 ks zboží (vepište číslo v kg)]]</f>
        <v>0</v>
      </c>
      <c r="O26" s="69">
        <f>+Tabulka1233[[#This Row],[Cena za 1 KS zboží]]*Tabulka1233[[#This Row],[Počet ks v balení]]</f>
        <v>0</v>
      </c>
      <c r="P26" s="75"/>
      <c r="Q26" s="73"/>
      <c r="R26" s="77">
        <f>+Tabulka1233[[#This Row],[Cena celkem ****]]*Tabulka1233[[#This Row],[DPH]]+Tabulka1233[[#This Row],[Cena celkem ****]]</f>
        <v>0</v>
      </c>
      <c r="S26" s="33">
        <v>461585</v>
      </c>
      <c r="T26" s="34" t="s">
        <v>182</v>
      </c>
    </row>
    <row r="27" spans="1:20" ht="32.1" customHeight="1">
      <c r="A27" s="55">
        <v>23</v>
      </c>
      <c r="B27" s="64" t="s">
        <v>265</v>
      </c>
      <c r="C27" s="3" t="s">
        <v>120</v>
      </c>
      <c r="D27" s="1" t="s">
        <v>66</v>
      </c>
      <c r="E27" s="11" t="s">
        <v>23</v>
      </c>
      <c r="F27" s="4">
        <v>200</v>
      </c>
      <c r="G27" s="4" t="s">
        <v>1</v>
      </c>
      <c r="H27" s="32">
        <v>0</v>
      </c>
      <c r="I27" s="6">
        <f t="shared" si="3"/>
        <v>0</v>
      </c>
      <c r="J27" s="4" t="s">
        <v>31</v>
      </c>
      <c r="K27" s="34"/>
      <c r="L27" s="66">
        <v>1</v>
      </c>
      <c r="M27" s="67">
        <v>1</v>
      </c>
      <c r="N27" s="68">
        <f>+Tabulka1233[[#This Row],[Cena za MJ bez DPH ***]]/Tabulka1233[[#This Row],[Váha 1 ks zboží (vepište číslo v kg)]]</f>
        <v>0</v>
      </c>
      <c r="O27" s="69">
        <f>+Tabulka1233[[#This Row],[Cena za 1 KS zboží]]*Tabulka1233[[#This Row],[Počet ks v balení]]</f>
        <v>0</v>
      </c>
      <c r="P27" s="75"/>
      <c r="Q27" s="72"/>
      <c r="R27" s="77">
        <f>+Tabulka1233[[#This Row],[Cena celkem ****]]*Tabulka1233[[#This Row],[DPH]]+Tabulka1233[[#This Row],[Cena celkem ****]]</f>
        <v>0</v>
      </c>
      <c r="S27" s="33">
        <v>113381</v>
      </c>
      <c r="T27" s="34" t="s">
        <v>183</v>
      </c>
    </row>
    <row r="28" spans="1:20" ht="32.1" customHeight="1">
      <c r="A28" s="55">
        <v>24</v>
      </c>
      <c r="B28" s="60" t="s">
        <v>236</v>
      </c>
      <c r="C28" s="3" t="s">
        <v>121</v>
      </c>
      <c r="D28" s="1" t="s">
        <v>67</v>
      </c>
      <c r="E28" s="10" t="s">
        <v>57</v>
      </c>
      <c r="F28" s="4">
        <v>100</v>
      </c>
      <c r="G28" s="4" t="s">
        <v>1</v>
      </c>
      <c r="H28" s="31">
        <v>0</v>
      </c>
      <c r="I28" s="6">
        <f t="shared" si="3"/>
        <v>0</v>
      </c>
      <c r="J28" s="4" t="s">
        <v>31</v>
      </c>
      <c r="K28" s="34"/>
      <c r="L28" s="66">
        <v>1</v>
      </c>
      <c r="M28" s="67">
        <v>1</v>
      </c>
      <c r="N28" s="68">
        <f>+Tabulka1233[[#This Row],[Cena za MJ bez DPH ***]]/Tabulka1233[[#This Row],[Váha 1 ks zboží (vepište číslo v kg)]]</f>
        <v>0</v>
      </c>
      <c r="O28" s="69">
        <f>+Tabulka1233[[#This Row],[Cena za 1 KS zboží]]*Tabulka1233[[#This Row],[Počet ks v balení]]</f>
        <v>0</v>
      </c>
      <c r="P28" s="75"/>
      <c r="Q28" s="73"/>
      <c r="R28" s="77">
        <f>+Tabulka1233[[#This Row],[Cena celkem ****]]*Tabulka1233[[#This Row],[DPH]]+Tabulka1233[[#This Row],[Cena celkem ****]]</f>
        <v>0</v>
      </c>
      <c r="S28" s="33">
        <v>164738</v>
      </c>
      <c r="T28" s="34" t="s">
        <v>184</v>
      </c>
    </row>
    <row r="29" spans="1:20" ht="32.1" customHeight="1">
      <c r="A29" s="57">
        <v>25</v>
      </c>
      <c r="B29" s="64" t="s">
        <v>266</v>
      </c>
      <c r="C29" s="3" t="s">
        <v>122</v>
      </c>
      <c r="D29" s="1" t="s">
        <v>68</v>
      </c>
      <c r="E29" s="10" t="s">
        <v>57</v>
      </c>
      <c r="F29" s="4">
        <v>100</v>
      </c>
      <c r="G29" s="4" t="s">
        <v>1</v>
      </c>
      <c r="H29" s="32">
        <v>0</v>
      </c>
      <c r="I29" s="6">
        <f t="shared" si="3"/>
        <v>0</v>
      </c>
      <c r="J29" s="4" t="s">
        <v>31</v>
      </c>
      <c r="K29" s="34"/>
      <c r="L29" s="66">
        <v>1</v>
      </c>
      <c r="M29" s="67">
        <v>1</v>
      </c>
      <c r="N29" s="68">
        <f>+Tabulka1233[[#This Row],[Cena za MJ bez DPH ***]]/Tabulka1233[[#This Row],[Váha 1 ks zboží (vepište číslo v kg)]]</f>
        <v>0</v>
      </c>
      <c r="O29" s="69">
        <f>+Tabulka1233[[#This Row],[Cena za 1 KS zboží]]*Tabulka1233[[#This Row],[Počet ks v balení]]</f>
        <v>0</v>
      </c>
      <c r="P29" s="75"/>
      <c r="Q29" s="72"/>
      <c r="R29" s="77">
        <f>+Tabulka1233[[#This Row],[Cena celkem ****]]*Tabulka1233[[#This Row],[DPH]]+Tabulka1233[[#This Row],[Cena celkem ****]]</f>
        <v>0</v>
      </c>
      <c r="S29" s="33">
        <v>184439</v>
      </c>
      <c r="T29" s="34" t="s">
        <v>185</v>
      </c>
    </row>
    <row r="30" spans="1:20" ht="32.1" customHeight="1">
      <c r="A30" s="55">
        <v>26</v>
      </c>
      <c r="B30" s="64" t="s">
        <v>267</v>
      </c>
      <c r="C30" s="5" t="s">
        <v>123</v>
      </c>
      <c r="D30" s="1" t="s">
        <v>81</v>
      </c>
      <c r="E30" s="10" t="s">
        <v>56</v>
      </c>
      <c r="F30" s="4">
        <v>40</v>
      </c>
      <c r="G30" s="4" t="s">
        <v>1</v>
      </c>
      <c r="H30" s="31">
        <v>0</v>
      </c>
      <c r="I30" s="6">
        <f t="shared" si="3"/>
        <v>0</v>
      </c>
      <c r="J30" s="4" t="s">
        <v>31</v>
      </c>
      <c r="K30" s="34"/>
      <c r="L30" s="66">
        <v>1</v>
      </c>
      <c r="M30" s="67">
        <v>1</v>
      </c>
      <c r="N30" s="68">
        <f>+Tabulka1233[[#This Row],[Cena za MJ bez DPH ***]]/Tabulka1233[[#This Row],[Váha 1 ks zboží (vepište číslo v kg)]]</f>
        <v>0</v>
      </c>
      <c r="O30" s="69">
        <f>+Tabulka1233[[#This Row],[Cena za 1 KS zboží]]*Tabulka1233[[#This Row],[Počet ks v balení]]</f>
        <v>0</v>
      </c>
      <c r="P30" s="75"/>
      <c r="Q30" s="73"/>
      <c r="R30" s="77">
        <f>+Tabulka1233[[#This Row],[Cena celkem ****]]*Tabulka1233[[#This Row],[DPH]]+Tabulka1233[[#This Row],[Cena celkem ****]]</f>
        <v>0</v>
      </c>
      <c r="S30" s="33">
        <v>389496</v>
      </c>
      <c r="T30" s="34" t="s">
        <v>186</v>
      </c>
    </row>
    <row r="31" spans="1:20" ht="32.1" customHeight="1">
      <c r="A31" s="55">
        <v>27</v>
      </c>
      <c r="B31" s="65" t="s">
        <v>268</v>
      </c>
      <c r="C31" s="3" t="s">
        <v>124</v>
      </c>
      <c r="D31" s="25" t="s">
        <v>69</v>
      </c>
      <c r="E31" s="10" t="s">
        <v>57</v>
      </c>
      <c r="F31" s="15">
        <v>40</v>
      </c>
      <c r="G31" s="15" t="s">
        <v>1</v>
      </c>
      <c r="H31" s="32">
        <v>0</v>
      </c>
      <c r="I31" s="16">
        <f t="shared" si="3"/>
        <v>0</v>
      </c>
      <c r="J31" s="4" t="s">
        <v>31</v>
      </c>
      <c r="K31" s="34"/>
      <c r="L31" s="66">
        <v>1</v>
      </c>
      <c r="M31" s="67">
        <v>1</v>
      </c>
      <c r="N31" s="68">
        <f>+Tabulka1233[[#This Row],[Cena za MJ bez DPH ***]]/Tabulka1233[[#This Row],[Váha 1 ks zboží (vepište číslo v kg)]]</f>
        <v>0</v>
      </c>
      <c r="O31" s="69">
        <f>+Tabulka1233[[#This Row],[Cena za 1 KS zboží]]*Tabulka1233[[#This Row],[Počet ks v balení]]</f>
        <v>0</v>
      </c>
      <c r="P31" s="75"/>
      <c r="Q31" s="72"/>
      <c r="R31" s="77">
        <f>+Tabulka1233[[#This Row],[Cena celkem ****]]*Tabulka1233[[#This Row],[DPH]]+Tabulka1233[[#This Row],[Cena celkem ****]]</f>
        <v>0</v>
      </c>
      <c r="S31" s="33">
        <v>104563</v>
      </c>
      <c r="T31" s="34" t="s">
        <v>187</v>
      </c>
    </row>
    <row r="32" spans="1:20" ht="32.1" customHeight="1">
      <c r="A32" s="55">
        <v>28</v>
      </c>
      <c r="B32" s="59" t="s">
        <v>237</v>
      </c>
      <c r="C32" s="3" t="s">
        <v>125</v>
      </c>
      <c r="D32" s="1" t="s">
        <v>70</v>
      </c>
      <c r="E32" s="11" t="s">
        <v>71</v>
      </c>
      <c r="F32" s="15">
        <v>400</v>
      </c>
      <c r="G32" s="15" t="s">
        <v>1</v>
      </c>
      <c r="H32" s="31">
        <v>0</v>
      </c>
      <c r="I32" s="16">
        <f t="shared" si="3"/>
        <v>0</v>
      </c>
      <c r="J32" s="4" t="s">
        <v>31</v>
      </c>
      <c r="K32" s="34"/>
      <c r="L32" s="66">
        <v>1</v>
      </c>
      <c r="M32" s="67">
        <v>1</v>
      </c>
      <c r="N32" s="68">
        <f>+Tabulka1233[[#This Row],[Cena za MJ bez DPH ***]]/Tabulka1233[[#This Row],[Váha 1 ks zboží (vepište číslo v kg)]]</f>
        <v>0</v>
      </c>
      <c r="O32" s="69">
        <f>+Tabulka1233[[#This Row],[Cena za 1 KS zboží]]*Tabulka1233[[#This Row],[Počet ks v balení]]</f>
        <v>0</v>
      </c>
      <c r="P32" s="75"/>
      <c r="Q32" s="73"/>
      <c r="R32" s="77">
        <f>+Tabulka1233[[#This Row],[Cena celkem ****]]*Tabulka1233[[#This Row],[DPH]]+Tabulka1233[[#This Row],[Cena celkem ****]]</f>
        <v>0</v>
      </c>
      <c r="S32" s="33">
        <v>437169</v>
      </c>
      <c r="T32" s="34" t="s">
        <v>188</v>
      </c>
    </row>
    <row r="33" spans="1:20" ht="32.1" customHeight="1">
      <c r="A33" s="55">
        <v>29</v>
      </c>
      <c r="B33" s="60" t="s">
        <v>238</v>
      </c>
      <c r="C33" s="3" t="s">
        <v>126</v>
      </c>
      <c r="D33" s="1" t="s">
        <v>43</v>
      </c>
      <c r="E33" s="11" t="s">
        <v>71</v>
      </c>
      <c r="F33" s="4">
        <v>40</v>
      </c>
      <c r="G33" s="4" t="s">
        <v>1</v>
      </c>
      <c r="H33" s="32">
        <v>0</v>
      </c>
      <c r="I33" s="6">
        <f t="shared" si="3"/>
        <v>0</v>
      </c>
      <c r="J33" s="4" t="s">
        <v>31</v>
      </c>
      <c r="K33" s="34"/>
      <c r="L33" s="66">
        <v>1</v>
      </c>
      <c r="M33" s="67">
        <v>1</v>
      </c>
      <c r="N33" s="68">
        <f>+Tabulka1233[[#This Row],[Cena za MJ bez DPH ***]]/Tabulka1233[[#This Row],[Váha 1 ks zboží (vepište číslo v kg)]]</f>
        <v>0</v>
      </c>
      <c r="O33" s="69">
        <f>+Tabulka1233[[#This Row],[Cena za 1 KS zboží]]*Tabulka1233[[#This Row],[Počet ks v balení]]</f>
        <v>0</v>
      </c>
      <c r="P33" s="75"/>
      <c r="Q33" s="72"/>
      <c r="R33" s="77">
        <f>+Tabulka1233[[#This Row],[Cena celkem ****]]*Tabulka1233[[#This Row],[DPH]]+Tabulka1233[[#This Row],[Cena celkem ****]]</f>
        <v>0</v>
      </c>
      <c r="S33" s="33">
        <v>227885</v>
      </c>
      <c r="T33" s="34" t="s">
        <v>189</v>
      </c>
    </row>
    <row r="34" spans="1:20" ht="32.1" customHeight="1">
      <c r="A34" s="55">
        <v>30</v>
      </c>
      <c r="B34" s="60" t="s">
        <v>239</v>
      </c>
      <c r="C34" s="3" t="s">
        <v>127</v>
      </c>
      <c r="D34" s="1" t="s">
        <v>42</v>
      </c>
      <c r="E34" s="11" t="s">
        <v>71</v>
      </c>
      <c r="F34" s="4">
        <v>400</v>
      </c>
      <c r="G34" s="4" t="s">
        <v>1</v>
      </c>
      <c r="H34" s="31">
        <v>0</v>
      </c>
      <c r="I34" s="6">
        <f t="shared" si="3"/>
        <v>0</v>
      </c>
      <c r="J34" s="4" t="s">
        <v>31</v>
      </c>
      <c r="K34" s="34"/>
      <c r="L34" s="66">
        <v>1</v>
      </c>
      <c r="M34" s="67">
        <v>1</v>
      </c>
      <c r="N34" s="68">
        <f>+Tabulka1233[[#This Row],[Cena za MJ bez DPH ***]]/Tabulka1233[[#This Row],[Váha 1 ks zboží (vepište číslo v kg)]]</f>
        <v>0</v>
      </c>
      <c r="O34" s="69">
        <f>+Tabulka1233[[#This Row],[Cena za 1 KS zboží]]*Tabulka1233[[#This Row],[Počet ks v balení]]</f>
        <v>0</v>
      </c>
      <c r="P34" s="75"/>
      <c r="Q34" s="73"/>
      <c r="R34" s="77">
        <f>+Tabulka1233[[#This Row],[Cena celkem ****]]*Tabulka1233[[#This Row],[DPH]]+Tabulka1233[[#This Row],[Cena celkem ****]]</f>
        <v>0</v>
      </c>
      <c r="S34" s="33">
        <v>198737</v>
      </c>
      <c r="T34" s="34" t="s">
        <v>190</v>
      </c>
    </row>
    <row r="35" spans="1:20" ht="32.1" customHeight="1">
      <c r="A35" s="55">
        <v>32</v>
      </c>
      <c r="B35" s="65" t="s">
        <v>269</v>
      </c>
      <c r="C35" s="3" t="s">
        <v>128</v>
      </c>
      <c r="D35" s="1" t="s">
        <v>45</v>
      </c>
      <c r="E35" s="11" t="s">
        <v>25</v>
      </c>
      <c r="F35" s="4">
        <v>200</v>
      </c>
      <c r="G35" s="4" t="s">
        <v>1</v>
      </c>
      <c r="H35" s="32">
        <v>0</v>
      </c>
      <c r="I35" s="6">
        <f t="shared" si="3"/>
        <v>0</v>
      </c>
      <c r="J35" s="4" t="s">
        <v>31</v>
      </c>
      <c r="K35" s="34"/>
      <c r="L35" s="66">
        <v>1</v>
      </c>
      <c r="M35" s="67">
        <v>1</v>
      </c>
      <c r="N35" s="68">
        <f>+Tabulka1233[[#This Row],[Cena za MJ bez DPH ***]]/Tabulka1233[[#This Row],[Váha 1 ks zboží (vepište číslo v kg)]]</f>
        <v>0</v>
      </c>
      <c r="O35" s="69">
        <f>+Tabulka1233[[#This Row],[Cena za 1 KS zboží]]*Tabulka1233[[#This Row],[Počet ks v balení]]</f>
        <v>0</v>
      </c>
      <c r="P35" s="75"/>
      <c r="Q35" s="72"/>
      <c r="R35" s="77">
        <f>+Tabulka1233[[#This Row],[Cena celkem ****]]*Tabulka1233[[#This Row],[DPH]]+Tabulka1233[[#This Row],[Cena celkem ****]]</f>
        <v>0</v>
      </c>
      <c r="S35" s="33">
        <v>381174</v>
      </c>
      <c r="T35" s="34" t="s">
        <v>191</v>
      </c>
    </row>
    <row r="36" spans="1:20" ht="32.1" customHeight="1">
      <c r="A36" s="55">
        <v>34</v>
      </c>
      <c r="B36" s="60" t="s">
        <v>240</v>
      </c>
      <c r="C36" s="3" t="s">
        <v>129</v>
      </c>
      <c r="D36" s="1" t="s">
        <v>44</v>
      </c>
      <c r="E36" s="11" t="s">
        <v>24</v>
      </c>
      <c r="F36" s="4">
        <v>400</v>
      </c>
      <c r="G36" s="4" t="s">
        <v>1</v>
      </c>
      <c r="H36" s="31">
        <v>0</v>
      </c>
      <c r="I36" s="6">
        <f t="shared" si="3"/>
        <v>0</v>
      </c>
      <c r="J36" s="4" t="s">
        <v>31</v>
      </c>
      <c r="K36" s="34"/>
      <c r="L36" s="66">
        <v>1</v>
      </c>
      <c r="M36" s="67">
        <v>1</v>
      </c>
      <c r="N36" s="68">
        <f>+Tabulka1233[[#This Row],[Cena za MJ bez DPH ***]]/Tabulka1233[[#This Row],[Váha 1 ks zboží (vepište číslo v kg)]]</f>
        <v>0</v>
      </c>
      <c r="O36" s="69">
        <f>+Tabulka1233[[#This Row],[Cena za 1 KS zboží]]*Tabulka1233[[#This Row],[Počet ks v balení]]</f>
        <v>0</v>
      </c>
      <c r="P36" s="75"/>
      <c r="Q36" s="73"/>
      <c r="R36" s="77">
        <f>+Tabulka1233[[#This Row],[Cena celkem ****]]*Tabulka1233[[#This Row],[DPH]]+Tabulka1233[[#This Row],[Cena celkem ****]]</f>
        <v>0</v>
      </c>
      <c r="S36" s="33">
        <v>437171</v>
      </c>
      <c r="T36" s="34" t="s">
        <v>192</v>
      </c>
    </row>
    <row r="37" spans="1:20" ht="32.1" customHeight="1">
      <c r="A37" s="55">
        <v>35</v>
      </c>
      <c r="B37" s="60" t="s">
        <v>241</v>
      </c>
      <c r="C37" s="3" t="s">
        <v>130</v>
      </c>
      <c r="D37" s="1" t="s">
        <v>90</v>
      </c>
      <c r="E37" s="10" t="s">
        <v>55</v>
      </c>
      <c r="F37" s="4">
        <v>1000</v>
      </c>
      <c r="G37" s="4" t="s">
        <v>1</v>
      </c>
      <c r="H37" s="32">
        <v>0</v>
      </c>
      <c r="I37" s="6">
        <f t="shared" si="3"/>
        <v>0</v>
      </c>
      <c r="J37" s="4" t="s">
        <v>31</v>
      </c>
      <c r="K37" s="34"/>
      <c r="L37" s="66">
        <v>1</v>
      </c>
      <c r="M37" s="67">
        <v>1</v>
      </c>
      <c r="N37" s="68">
        <f>+Tabulka1233[[#This Row],[Cena za MJ bez DPH ***]]/Tabulka1233[[#This Row],[Váha 1 ks zboží (vepište číslo v kg)]]</f>
        <v>0</v>
      </c>
      <c r="O37" s="69">
        <f>+Tabulka1233[[#This Row],[Cena za 1 KS zboží]]*Tabulka1233[[#This Row],[Počet ks v balení]]</f>
        <v>0</v>
      </c>
      <c r="P37" s="75"/>
      <c r="Q37" s="72"/>
      <c r="R37" s="77">
        <f>+Tabulka1233[[#This Row],[Cena celkem ****]]*Tabulka1233[[#This Row],[DPH]]+Tabulka1233[[#This Row],[Cena celkem ****]]</f>
        <v>0</v>
      </c>
      <c r="S37" s="33">
        <v>437171</v>
      </c>
      <c r="T37" s="34" t="s">
        <v>192</v>
      </c>
    </row>
    <row r="38" spans="1:20" ht="32.1" customHeight="1">
      <c r="A38" s="55">
        <v>36</v>
      </c>
      <c r="B38" s="65" t="s">
        <v>270</v>
      </c>
      <c r="C38" s="3" t="s">
        <v>131</v>
      </c>
      <c r="D38" s="1" t="s">
        <v>80</v>
      </c>
      <c r="E38" s="11" t="s">
        <v>13</v>
      </c>
      <c r="F38" s="4">
        <v>40</v>
      </c>
      <c r="G38" s="4" t="s">
        <v>1</v>
      </c>
      <c r="H38" s="31">
        <v>0</v>
      </c>
      <c r="I38" s="6">
        <f t="shared" si="3"/>
        <v>0</v>
      </c>
      <c r="J38" s="4" t="s">
        <v>31</v>
      </c>
      <c r="K38" s="34"/>
      <c r="L38" s="66">
        <v>1</v>
      </c>
      <c r="M38" s="67">
        <v>1</v>
      </c>
      <c r="N38" s="68">
        <f>+Tabulka1233[[#This Row],[Cena za MJ bez DPH ***]]/Tabulka1233[[#This Row],[Váha 1 ks zboží (vepište číslo v kg)]]</f>
        <v>0</v>
      </c>
      <c r="O38" s="69">
        <f>+Tabulka1233[[#This Row],[Cena za 1 KS zboží]]*Tabulka1233[[#This Row],[Počet ks v balení]]</f>
        <v>0</v>
      </c>
      <c r="P38" s="75"/>
      <c r="Q38" s="73"/>
      <c r="R38" s="77">
        <f>+Tabulka1233[[#This Row],[Cena celkem ****]]*Tabulka1233[[#This Row],[DPH]]+Tabulka1233[[#This Row],[Cena celkem ****]]</f>
        <v>0</v>
      </c>
      <c r="S38" s="33">
        <v>235682</v>
      </c>
      <c r="T38" s="34" t="s">
        <v>193</v>
      </c>
    </row>
    <row r="39" spans="1:20" ht="32.1" customHeight="1">
      <c r="A39" s="57">
        <v>37</v>
      </c>
      <c r="B39" s="60" t="s">
        <v>242</v>
      </c>
      <c r="C39" s="3" t="s">
        <v>132</v>
      </c>
      <c r="D39" s="1" t="s">
        <v>46</v>
      </c>
      <c r="E39" s="11" t="s">
        <v>25</v>
      </c>
      <c r="F39" s="4">
        <v>40</v>
      </c>
      <c r="G39" s="4" t="s">
        <v>1</v>
      </c>
      <c r="H39" s="32">
        <v>0</v>
      </c>
      <c r="I39" s="6">
        <f t="shared" si="3"/>
        <v>0</v>
      </c>
      <c r="J39" s="4" t="s">
        <v>31</v>
      </c>
      <c r="K39" s="34"/>
      <c r="L39" s="66">
        <v>1</v>
      </c>
      <c r="M39" s="67">
        <v>1</v>
      </c>
      <c r="N39" s="68">
        <f>+Tabulka1233[[#This Row],[Cena za MJ bez DPH ***]]/Tabulka1233[[#This Row],[Váha 1 ks zboží (vepište číslo v kg)]]</f>
        <v>0</v>
      </c>
      <c r="O39" s="69">
        <f>+Tabulka1233[[#This Row],[Cena za 1 KS zboží]]*Tabulka1233[[#This Row],[Počet ks v balení]]</f>
        <v>0</v>
      </c>
      <c r="P39" s="75"/>
      <c r="Q39" s="72"/>
      <c r="R39" s="77">
        <f>+Tabulka1233[[#This Row],[Cena celkem ****]]*Tabulka1233[[#This Row],[DPH]]+Tabulka1233[[#This Row],[Cena celkem ****]]</f>
        <v>0</v>
      </c>
      <c r="S39" s="33">
        <v>290104</v>
      </c>
      <c r="T39" s="34" t="s">
        <v>194</v>
      </c>
    </row>
    <row r="40" spans="1:20" ht="32.1" customHeight="1">
      <c r="A40" s="55">
        <v>38</v>
      </c>
      <c r="B40" s="60" t="s">
        <v>243</v>
      </c>
      <c r="C40" s="3" t="s">
        <v>133</v>
      </c>
      <c r="D40" s="25" t="s">
        <v>61</v>
      </c>
      <c r="E40" s="13" t="s">
        <v>62</v>
      </c>
      <c r="F40" s="15">
        <v>200</v>
      </c>
      <c r="G40" s="15" t="s">
        <v>1</v>
      </c>
      <c r="H40" s="31">
        <v>0</v>
      </c>
      <c r="I40" s="16">
        <f t="shared" si="3"/>
        <v>0</v>
      </c>
      <c r="J40" s="4" t="s">
        <v>31</v>
      </c>
      <c r="K40" s="34"/>
      <c r="L40" s="66">
        <v>1</v>
      </c>
      <c r="M40" s="67">
        <v>1</v>
      </c>
      <c r="N40" s="68">
        <f>+Tabulka1233[[#This Row],[Cena za MJ bez DPH ***]]/Tabulka1233[[#This Row],[Váha 1 ks zboží (vepište číslo v kg)]]</f>
        <v>0</v>
      </c>
      <c r="O40" s="69">
        <f>+Tabulka1233[[#This Row],[Cena za 1 KS zboží]]*Tabulka1233[[#This Row],[Počet ks v balení]]</f>
        <v>0</v>
      </c>
      <c r="P40" s="75"/>
      <c r="Q40" s="73"/>
      <c r="R40" s="77">
        <f>+Tabulka1233[[#This Row],[Cena celkem ****]]*Tabulka1233[[#This Row],[DPH]]+Tabulka1233[[#This Row],[Cena celkem ****]]</f>
        <v>0</v>
      </c>
      <c r="S40" s="33">
        <v>282687</v>
      </c>
      <c r="T40" s="34" t="s">
        <v>195</v>
      </c>
    </row>
    <row r="41" spans="1:20" ht="32.1" customHeight="1">
      <c r="A41" s="55">
        <v>39</v>
      </c>
      <c r="B41" s="60" t="s">
        <v>244</v>
      </c>
      <c r="C41" s="3" t="s">
        <v>134</v>
      </c>
      <c r="D41" s="1" t="s">
        <v>72</v>
      </c>
      <c r="E41" s="11" t="s">
        <v>28</v>
      </c>
      <c r="F41" s="4">
        <v>100</v>
      </c>
      <c r="G41" s="4" t="s">
        <v>1</v>
      </c>
      <c r="H41" s="32">
        <v>0</v>
      </c>
      <c r="I41" s="6">
        <f t="shared" si="3"/>
        <v>0</v>
      </c>
      <c r="J41" s="4" t="s">
        <v>31</v>
      </c>
      <c r="K41" s="34"/>
      <c r="L41" s="66">
        <v>1</v>
      </c>
      <c r="M41" s="67">
        <v>1</v>
      </c>
      <c r="N41" s="68">
        <f>+Tabulka1233[[#This Row],[Cena za MJ bez DPH ***]]/Tabulka1233[[#This Row],[Váha 1 ks zboží (vepište číslo v kg)]]</f>
        <v>0</v>
      </c>
      <c r="O41" s="69">
        <f>+Tabulka1233[[#This Row],[Cena za 1 KS zboží]]*Tabulka1233[[#This Row],[Počet ks v balení]]</f>
        <v>0</v>
      </c>
      <c r="P41" s="75"/>
      <c r="Q41" s="72"/>
      <c r="R41" s="77">
        <f>+Tabulka1233[[#This Row],[Cena celkem ****]]*Tabulka1233[[#This Row],[DPH]]+Tabulka1233[[#This Row],[Cena celkem ****]]</f>
        <v>0</v>
      </c>
      <c r="S41" s="33">
        <v>187189</v>
      </c>
      <c r="T41" s="34" t="s">
        <v>196</v>
      </c>
    </row>
    <row r="42" spans="1:20" ht="32.1" customHeight="1">
      <c r="A42" s="55">
        <v>40</v>
      </c>
      <c r="B42" s="59" t="s">
        <v>245</v>
      </c>
      <c r="C42" s="3" t="s">
        <v>135</v>
      </c>
      <c r="D42" s="1" t="s">
        <v>47</v>
      </c>
      <c r="E42" s="11" t="s">
        <v>28</v>
      </c>
      <c r="F42" s="4">
        <v>100</v>
      </c>
      <c r="G42" s="4" t="s">
        <v>1</v>
      </c>
      <c r="H42" s="31">
        <v>0</v>
      </c>
      <c r="I42" s="6">
        <f t="shared" si="3"/>
        <v>0</v>
      </c>
      <c r="J42" s="4" t="s">
        <v>31</v>
      </c>
      <c r="K42" s="34"/>
      <c r="L42" s="66">
        <v>1</v>
      </c>
      <c r="M42" s="67">
        <v>1</v>
      </c>
      <c r="N42" s="68">
        <f>+Tabulka1233[[#This Row],[Cena za MJ bez DPH ***]]/Tabulka1233[[#This Row],[Váha 1 ks zboží (vepište číslo v kg)]]</f>
        <v>0</v>
      </c>
      <c r="O42" s="69">
        <f>+Tabulka1233[[#This Row],[Cena za 1 KS zboží]]*Tabulka1233[[#This Row],[Počet ks v balení]]</f>
        <v>0</v>
      </c>
      <c r="P42" s="75"/>
      <c r="Q42" s="73"/>
      <c r="R42" s="77">
        <f>+Tabulka1233[[#This Row],[Cena celkem ****]]*Tabulka1233[[#This Row],[DPH]]+Tabulka1233[[#This Row],[Cena celkem ****]]</f>
        <v>0</v>
      </c>
      <c r="S42" s="33">
        <v>354492</v>
      </c>
      <c r="T42" s="34" t="s">
        <v>197</v>
      </c>
    </row>
    <row r="43" spans="1:20" ht="32.1" customHeight="1">
      <c r="A43" s="55">
        <v>41</v>
      </c>
      <c r="B43" s="64" t="s">
        <v>271</v>
      </c>
      <c r="C43" s="3" t="s">
        <v>136</v>
      </c>
      <c r="D43" s="1" t="s">
        <v>73</v>
      </c>
      <c r="E43" s="11" t="s">
        <v>27</v>
      </c>
      <c r="F43" s="4">
        <v>100</v>
      </c>
      <c r="G43" s="4" t="s">
        <v>1</v>
      </c>
      <c r="H43" s="32">
        <v>0</v>
      </c>
      <c r="I43" s="6">
        <f t="shared" si="3"/>
        <v>0</v>
      </c>
      <c r="J43" s="4" t="s">
        <v>31</v>
      </c>
      <c r="K43" s="34"/>
      <c r="L43" s="66">
        <v>1</v>
      </c>
      <c r="M43" s="67">
        <v>1</v>
      </c>
      <c r="N43" s="68">
        <f>+Tabulka1233[[#This Row],[Cena za MJ bez DPH ***]]/Tabulka1233[[#This Row],[Váha 1 ks zboží (vepište číslo v kg)]]</f>
        <v>0</v>
      </c>
      <c r="O43" s="69">
        <f>+Tabulka1233[[#This Row],[Cena za 1 KS zboží]]*Tabulka1233[[#This Row],[Počet ks v balení]]</f>
        <v>0</v>
      </c>
      <c r="P43" s="75"/>
      <c r="Q43" s="72"/>
      <c r="R43" s="77">
        <f>+Tabulka1233[[#This Row],[Cena celkem ****]]*Tabulka1233[[#This Row],[DPH]]+Tabulka1233[[#This Row],[Cena celkem ****]]</f>
        <v>0</v>
      </c>
      <c r="S43" s="33">
        <v>374821</v>
      </c>
      <c r="T43" s="34" t="s">
        <v>198</v>
      </c>
    </row>
    <row r="44" spans="1:20" ht="32.1" customHeight="1">
      <c r="A44" s="55">
        <v>42</v>
      </c>
      <c r="B44" s="60" t="s">
        <v>246</v>
      </c>
      <c r="C44" s="3" t="s">
        <v>137</v>
      </c>
      <c r="D44" s="1" t="s">
        <v>91</v>
      </c>
      <c r="E44" s="10" t="s">
        <v>55</v>
      </c>
      <c r="F44" s="4">
        <v>200</v>
      </c>
      <c r="G44" s="4" t="s">
        <v>1</v>
      </c>
      <c r="H44" s="31">
        <v>0</v>
      </c>
      <c r="I44" s="16">
        <f t="shared" si="3"/>
        <v>0</v>
      </c>
      <c r="J44" s="4" t="s">
        <v>31</v>
      </c>
      <c r="K44" s="34"/>
      <c r="L44" s="66">
        <v>1</v>
      </c>
      <c r="M44" s="67">
        <v>1</v>
      </c>
      <c r="N44" s="68">
        <f>+Tabulka1233[[#This Row],[Cena za MJ bez DPH ***]]/Tabulka1233[[#This Row],[Váha 1 ks zboží (vepište číslo v kg)]]</f>
        <v>0</v>
      </c>
      <c r="O44" s="69">
        <f>+Tabulka1233[[#This Row],[Cena za 1 KS zboží]]*Tabulka1233[[#This Row],[Počet ks v balení]]</f>
        <v>0</v>
      </c>
      <c r="P44" s="75"/>
      <c r="Q44" s="73"/>
      <c r="R44" s="77">
        <f>+Tabulka1233[[#This Row],[Cena celkem ****]]*Tabulka1233[[#This Row],[DPH]]+Tabulka1233[[#This Row],[Cena celkem ****]]</f>
        <v>0</v>
      </c>
      <c r="S44" s="33">
        <v>437175</v>
      </c>
      <c r="T44" s="34" t="s">
        <v>199</v>
      </c>
    </row>
    <row r="45" spans="1:20" ht="32.1" customHeight="1">
      <c r="A45" s="57">
        <v>43</v>
      </c>
      <c r="B45" s="60" t="s">
        <v>247</v>
      </c>
      <c r="C45" s="3" t="s">
        <v>138</v>
      </c>
      <c r="D45" s="1" t="s">
        <v>92</v>
      </c>
      <c r="E45" s="10" t="s">
        <v>74</v>
      </c>
      <c r="F45" s="4">
        <v>200</v>
      </c>
      <c r="G45" s="4" t="s">
        <v>1</v>
      </c>
      <c r="H45" s="32">
        <v>0</v>
      </c>
      <c r="I45" s="6">
        <f t="shared" ref="I45:I61" si="4">H45*F45</f>
        <v>0</v>
      </c>
      <c r="J45" s="4" t="s">
        <v>31</v>
      </c>
      <c r="K45" s="34"/>
      <c r="L45" s="66">
        <v>1</v>
      </c>
      <c r="M45" s="67">
        <v>1</v>
      </c>
      <c r="N45" s="68">
        <f>+Tabulka1233[[#This Row],[Cena za MJ bez DPH ***]]/Tabulka1233[[#This Row],[Váha 1 ks zboží (vepište číslo v kg)]]</f>
        <v>0</v>
      </c>
      <c r="O45" s="69">
        <f>+Tabulka1233[[#This Row],[Cena za 1 KS zboží]]*Tabulka1233[[#This Row],[Počet ks v balení]]</f>
        <v>0</v>
      </c>
      <c r="P45" s="75"/>
      <c r="Q45" s="72"/>
      <c r="R45" s="77">
        <f>+Tabulka1233[[#This Row],[Cena celkem ****]]*Tabulka1233[[#This Row],[DPH]]+Tabulka1233[[#This Row],[Cena celkem ****]]</f>
        <v>0</v>
      </c>
      <c r="S45" s="33">
        <v>437173</v>
      </c>
      <c r="T45" s="34" t="s">
        <v>200</v>
      </c>
    </row>
    <row r="46" spans="1:20" ht="32.1" customHeight="1">
      <c r="A46" s="55">
        <v>44</v>
      </c>
      <c r="B46" s="59" t="s">
        <v>248</v>
      </c>
      <c r="C46" s="3" t="s">
        <v>139</v>
      </c>
      <c r="D46" s="1" t="s">
        <v>48</v>
      </c>
      <c r="E46" s="11" t="s">
        <v>75</v>
      </c>
      <c r="F46" s="4">
        <v>400</v>
      </c>
      <c r="G46" s="4" t="s">
        <v>1</v>
      </c>
      <c r="H46" s="31">
        <v>0</v>
      </c>
      <c r="I46" s="6">
        <f t="shared" si="4"/>
        <v>0</v>
      </c>
      <c r="J46" s="4" t="s">
        <v>31</v>
      </c>
      <c r="K46" s="34"/>
      <c r="L46" s="66">
        <v>1</v>
      </c>
      <c r="M46" s="67">
        <v>1</v>
      </c>
      <c r="N46" s="68">
        <f>+Tabulka1233[[#This Row],[Cena za MJ bez DPH ***]]/Tabulka1233[[#This Row],[Váha 1 ks zboží (vepište číslo v kg)]]</f>
        <v>0</v>
      </c>
      <c r="O46" s="69">
        <f>+Tabulka1233[[#This Row],[Cena za 1 KS zboží]]*Tabulka1233[[#This Row],[Počet ks v balení]]</f>
        <v>0</v>
      </c>
      <c r="P46" s="75"/>
      <c r="Q46" s="73"/>
      <c r="R46" s="77">
        <f>+Tabulka1233[[#This Row],[Cena celkem ****]]*Tabulka1233[[#This Row],[DPH]]+Tabulka1233[[#This Row],[Cena celkem ****]]</f>
        <v>0</v>
      </c>
      <c r="S46" s="33">
        <v>430412</v>
      </c>
      <c r="T46" s="34" t="s">
        <v>201</v>
      </c>
    </row>
    <row r="47" spans="1:20" ht="32.1" customHeight="1">
      <c r="A47" s="55">
        <v>45</v>
      </c>
      <c r="B47" s="60" t="s">
        <v>249</v>
      </c>
      <c r="C47" s="3" t="s">
        <v>140</v>
      </c>
      <c r="D47" s="1" t="s">
        <v>93</v>
      </c>
      <c r="E47" s="10" t="s">
        <v>55</v>
      </c>
      <c r="F47" s="4">
        <v>400</v>
      </c>
      <c r="G47" s="4" t="s">
        <v>1</v>
      </c>
      <c r="H47" s="32">
        <v>0</v>
      </c>
      <c r="I47" s="6">
        <f t="shared" si="4"/>
        <v>0</v>
      </c>
      <c r="J47" s="4" t="s">
        <v>31</v>
      </c>
      <c r="K47" s="34"/>
      <c r="L47" s="66">
        <v>1</v>
      </c>
      <c r="M47" s="67">
        <v>1</v>
      </c>
      <c r="N47" s="68">
        <f>+Tabulka1233[[#This Row],[Cena za MJ bez DPH ***]]/Tabulka1233[[#This Row],[Váha 1 ks zboží (vepište číslo v kg)]]</f>
        <v>0</v>
      </c>
      <c r="O47" s="69">
        <f>+Tabulka1233[[#This Row],[Cena za 1 KS zboží]]*Tabulka1233[[#This Row],[Počet ks v balení]]</f>
        <v>0</v>
      </c>
      <c r="P47" s="75"/>
      <c r="Q47" s="72"/>
      <c r="R47" s="77">
        <f>+Tabulka1233[[#This Row],[Cena celkem ****]]*Tabulka1233[[#This Row],[DPH]]+Tabulka1233[[#This Row],[Cena celkem ****]]</f>
        <v>0</v>
      </c>
      <c r="S47" s="33">
        <v>290014</v>
      </c>
      <c r="T47" s="34" t="s">
        <v>202</v>
      </c>
    </row>
    <row r="48" spans="1:20" ht="32.1" customHeight="1">
      <c r="A48" s="55">
        <v>46</v>
      </c>
      <c r="B48" s="60" t="s">
        <v>250</v>
      </c>
      <c r="C48" s="3" t="s">
        <v>141</v>
      </c>
      <c r="D48" s="1" t="s">
        <v>94</v>
      </c>
      <c r="E48" s="10" t="s">
        <v>55</v>
      </c>
      <c r="F48" s="4">
        <v>1000</v>
      </c>
      <c r="G48" s="4" t="s">
        <v>1</v>
      </c>
      <c r="H48" s="31">
        <v>0</v>
      </c>
      <c r="I48" s="6">
        <f t="shared" si="4"/>
        <v>0</v>
      </c>
      <c r="J48" s="4" t="s">
        <v>31</v>
      </c>
      <c r="K48" s="34"/>
      <c r="L48" s="66">
        <v>1</v>
      </c>
      <c r="M48" s="67">
        <v>1</v>
      </c>
      <c r="N48" s="68">
        <f>+Tabulka1233[[#This Row],[Cena za MJ bez DPH ***]]/Tabulka1233[[#This Row],[Váha 1 ks zboží (vepište číslo v kg)]]</f>
        <v>0</v>
      </c>
      <c r="O48" s="69">
        <f>+Tabulka1233[[#This Row],[Cena za 1 KS zboží]]*Tabulka1233[[#This Row],[Počet ks v balení]]</f>
        <v>0</v>
      </c>
      <c r="P48" s="75"/>
      <c r="Q48" s="73"/>
      <c r="R48" s="77">
        <f>+Tabulka1233[[#This Row],[Cena celkem ****]]*Tabulka1233[[#This Row],[DPH]]+Tabulka1233[[#This Row],[Cena celkem ****]]</f>
        <v>0</v>
      </c>
      <c r="S48" s="33">
        <v>437169</v>
      </c>
      <c r="T48" s="34" t="s">
        <v>188</v>
      </c>
    </row>
    <row r="49" spans="1:20" ht="32.1" customHeight="1">
      <c r="A49" s="55">
        <v>47</v>
      </c>
      <c r="B49" s="59" t="s">
        <v>251</v>
      </c>
      <c r="C49" s="3" t="s">
        <v>142</v>
      </c>
      <c r="D49" s="1" t="s">
        <v>95</v>
      </c>
      <c r="E49" s="10" t="s">
        <v>55</v>
      </c>
      <c r="F49" s="4">
        <v>1000</v>
      </c>
      <c r="G49" s="4" t="s">
        <v>1</v>
      </c>
      <c r="H49" s="32">
        <v>0</v>
      </c>
      <c r="I49" s="6">
        <f t="shared" si="4"/>
        <v>0</v>
      </c>
      <c r="J49" s="4" t="s">
        <v>31</v>
      </c>
      <c r="K49" s="34"/>
      <c r="L49" s="66">
        <v>1</v>
      </c>
      <c r="M49" s="67">
        <v>1</v>
      </c>
      <c r="N49" s="68">
        <f>+Tabulka1233[[#This Row],[Cena za MJ bez DPH ***]]/Tabulka1233[[#This Row],[Váha 1 ks zboží (vepište číslo v kg)]]</f>
        <v>0</v>
      </c>
      <c r="O49" s="69">
        <f>+Tabulka1233[[#This Row],[Cena za 1 KS zboží]]*Tabulka1233[[#This Row],[Počet ks v balení]]</f>
        <v>0</v>
      </c>
      <c r="P49" s="75"/>
      <c r="Q49" s="72"/>
      <c r="R49" s="77">
        <f>+Tabulka1233[[#This Row],[Cena celkem ****]]*Tabulka1233[[#This Row],[DPH]]+Tabulka1233[[#This Row],[Cena celkem ****]]</f>
        <v>0</v>
      </c>
      <c r="S49" s="33">
        <v>198737</v>
      </c>
      <c r="T49" s="34" t="s">
        <v>190</v>
      </c>
    </row>
    <row r="50" spans="1:20" ht="32.1" customHeight="1">
      <c r="A50" s="55">
        <v>48</v>
      </c>
      <c r="B50" s="60" t="s">
        <v>252</v>
      </c>
      <c r="C50" s="3" t="s">
        <v>143</v>
      </c>
      <c r="D50" s="1" t="s">
        <v>96</v>
      </c>
      <c r="E50" s="10" t="s">
        <v>55</v>
      </c>
      <c r="F50" s="4">
        <v>1000</v>
      </c>
      <c r="G50" s="4" t="s">
        <v>1</v>
      </c>
      <c r="H50" s="31">
        <v>0</v>
      </c>
      <c r="I50" s="6">
        <f t="shared" si="4"/>
        <v>0</v>
      </c>
      <c r="J50" s="4" t="s">
        <v>31</v>
      </c>
      <c r="K50" s="34"/>
      <c r="L50" s="66">
        <v>1</v>
      </c>
      <c r="M50" s="67">
        <v>1</v>
      </c>
      <c r="N50" s="68">
        <f>+Tabulka1233[[#This Row],[Cena za MJ bez DPH ***]]/Tabulka1233[[#This Row],[Váha 1 ks zboží (vepište číslo v kg)]]</f>
        <v>0</v>
      </c>
      <c r="O50" s="69">
        <f>+Tabulka1233[[#This Row],[Cena za 1 KS zboží]]*Tabulka1233[[#This Row],[Počet ks v balení]]</f>
        <v>0</v>
      </c>
      <c r="P50" s="75"/>
      <c r="Q50" s="73"/>
      <c r="R50" s="77">
        <f>+Tabulka1233[[#This Row],[Cena celkem ****]]*Tabulka1233[[#This Row],[DPH]]+Tabulka1233[[#This Row],[Cena celkem ****]]</f>
        <v>0</v>
      </c>
      <c r="S50" s="33">
        <v>437171</v>
      </c>
      <c r="T50" s="34" t="s">
        <v>192</v>
      </c>
    </row>
    <row r="51" spans="1:20" ht="32.1" customHeight="1">
      <c r="A51" s="57">
        <v>49</v>
      </c>
      <c r="B51" s="60" t="s">
        <v>253</v>
      </c>
      <c r="C51" s="3" t="s">
        <v>144</v>
      </c>
      <c r="D51" s="1" t="s">
        <v>97</v>
      </c>
      <c r="E51" s="10" t="s">
        <v>55</v>
      </c>
      <c r="F51" s="4">
        <v>1000</v>
      </c>
      <c r="G51" s="4" t="s">
        <v>1</v>
      </c>
      <c r="H51" s="32">
        <v>0</v>
      </c>
      <c r="I51" s="6">
        <f t="shared" si="4"/>
        <v>0</v>
      </c>
      <c r="J51" s="4" t="s">
        <v>31</v>
      </c>
      <c r="K51" s="34"/>
      <c r="L51" s="66">
        <v>1</v>
      </c>
      <c r="M51" s="67">
        <v>1</v>
      </c>
      <c r="N51" s="68">
        <f>+Tabulka1233[[#This Row],[Cena za MJ bez DPH ***]]/Tabulka1233[[#This Row],[Váha 1 ks zboží (vepište číslo v kg)]]</f>
        <v>0</v>
      </c>
      <c r="O51" s="69">
        <f>+Tabulka1233[[#This Row],[Cena za 1 KS zboží]]*Tabulka1233[[#This Row],[Počet ks v balení]]</f>
        <v>0</v>
      </c>
      <c r="P51" s="75"/>
      <c r="Q51" s="72"/>
      <c r="R51" s="77">
        <f>+Tabulka1233[[#This Row],[Cena celkem ****]]*Tabulka1233[[#This Row],[DPH]]+Tabulka1233[[#This Row],[Cena celkem ****]]</f>
        <v>0</v>
      </c>
      <c r="S51" s="33">
        <v>198739</v>
      </c>
      <c r="T51" s="34" t="s">
        <v>203</v>
      </c>
    </row>
    <row r="52" spans="1:20" ht="32.1" customHeight="1">
      <c r="A52" s="55">
        <v>50</v>
      </c>
      <c r="B52" s="60" t="s">
        <v>254</v>
      </c>
      <c r="C52" s="3" t="s">
        <v>145</v>
      </c>
      <c r="D52" s="1" t="s">
        <v>98</v>
      </c>
      <c r="E52" s="10" t="s">
        <v>55</v>
      </c>
      <c r="F52" s="4">
        <v>1000</v>
      </c>
      <c r="G52" s="4" t="s">
        <v>1</v>
      </c>
      <c r="H52" s="31">
        <v>0</v>
      </c>
      <c r="I52" s="6">
        <f t="shared" si="4"/>
        <v>0</v>
      </c>
      <c r="J52" s="4" t="s">
        <v>31</v>
      </c>
      <c r="K52" s="34"/>
      <c r="L52" s="66">
        <v>1</v>
      </c>
      <c r="M52" s="67">
        <v>1</v>
      </c>
      <c r="N52" s="68">
        <f>+Tabulka1233[[#This Row],[Cena za MJ bez DPH ***]]/Tabulka1233[[#This Row],[Váha 1 ks zboží (vepište číslo v kg)]]</f>
        <v>0</v>
      </c>
      <c r="O52" s="69">
        <f>+Tabulka1233[[#This Row],[Cena za 1 KS zboží]]*Tabulka1233[[#This Row],[Počet ks v balení]]</f>
        <v>0</v>
      </c>
      <c r="P52" s="75"/>
      <c r="Q52" s="73"/>
      <c r="R52" s="77">
        <f>+Tabulka1233[[#This Row],[Cena celkem ****]]*Tabulka1233[[#This Row],[DPH]]+Tabulka1233[[#This Row],[Cena celkem ****]]</f>
        <v>0</v>
      </c>
      <c r="S52" s="33">
        <v>199486</v>
      </c>
      <c r="T52" s="34" t="s">
        <v>204</v>
      </c>
    </row>
    <row r="53" spans="1:20" ht="32.1" customHeight="1">
      <c r="A53" s="55">
        <v>51</v>
      </c>
      <c r="B53" s="59" t="s">
        <v>255</v>
      </c>
      <c r="C53" s="3" t="s">
        <v>146</v>
      </c>
      <c r="D53" s="1" t="s">
        <v>50</v>
      </c>
      <c r="E53" s="11" t="s">
        <v>25</v>
      </c>
      <c r="F53" s="4">
        <v>40</v>
      </c>
      <c r="G53" s="4" t="s">
        <v>1</v>
      </c>
      <c r="H53" s="32">
        <v>0</v>
      </c>
      <c r="I53" s="6">
        <f t="shared" si="4"/>
        <v>0</v>
      </c>
      <c r="J53" s="4" t="s">
        <v>31</v>
      </c>
      <c r="K53" s="34"/>
      <c r="L53" s="66">
        <v>1</v>
      </c>
      <c r="M53" s="67">
        <v>1</v>
      </c>
      <c r="N53" s="68">
        <f>+Tabulka1233[[#This Row],[Cena za MJ bez DPH ***]]/Tabulka1233[[#This Row],[Váha 1 ks zboží (vepište číslo v kg)]]</f>
        <v>0</v>
      </c>
      <c r="O53" s="69">
        <f>+Tabulka1233[[#This Row],[Cena za 1 KS zboží]]*Tabulka1233[[#This Row],[Počet ks v balení]]</f>
        <v>0</v>
      </c>
      <c r="P53" s="75"/>
      <c r="Q53" s="72"/>
      <c r="R53" s="77">
        <f>+Tabulka1233[[#This Row],[Cena celkem ****]]*Tabulka1233[[#This Row],[DPH]]+Tabulka1233[[#This Row],[Cena celkem ****]]</f>
        <v>0</v>
      </c>
      <c r="S53" s="33">
        <v>286375</v>
      </c>
      <c r="T53" s="34" t="s">
        <v>205</v>
      </c>
    </row>
    <row r="54" spans="1:20" ht="32.1" customHeight="1">
      <c r="A54" s="55">
        <v>52</v>
      </c>
      <c r="B54" s="60" t="s">
        <v>256</v>
      </c>
      <c r="C54" s="3" t="s">
        <v>147</v>
      </c>
      <c r="D54" s="1" t="s">
        <v>49</v>
      </c>
      <c r="E54" s="11" t="s">
        <v>24</v>
      </c>
      <c r="F54" s="4">
        <v>400</v>
      </c>
      <c r="G54" s="4" t="s">
        <v>1</v>
      </c>
      <c r="H54" s="31">
        <v>0</v>
      </c>
      <c r="I54" s="6">
        <f t="shared" si="4"/>
        <v>0</v>
      </c>
      <c r="J54" s="4" t="s">
        <v>31</v>
      </c>
      <c r="K54" s="34"/>
      <c r="L54" s="66">
        <v>1</v>
      </c>
      <c r="M54" s="67">
        <v>1</v>
      </c>
      <c r="N54" s="68">
        <f>+Tabulka1233[[#This Row],[Cena za MJ bez DPH ***]]/Tabulka1233[[#This Row],[Váha 1 ks zboží (vepište číslo v kg)]]</f>
        <v>0</v>
      </c>
      <c r="O54" s="69">
        <f>+Tabulka1233[[#This Row],[Cena za 1 KS zboží]]*Tabulka1233[[#This Row],[Počet ks v balení]]</f>
        <v>0</v>
      </c>
      <c r="P54" s="75"/>
      <c r="Q54" s="73"/>
      <c r="R54" s="77">
        <f>+Tabulka1233[[#This Row],[Cena celkem ****]]*Tabulka1233[[#This Row],[DPH]]+Tabulka1233[[#This Row],[Cena celkem ****]]</f>
        <v>0</v>
      </c>
      <c r="S54" s="33">
        <v>199486</v>
      </c>
      <c r="T54" s="34" t="s">
        <v>204</v>
      </c>
    </row>
    <row r="55" spans="1:20" ht="32.1" customHeight="1">
      <c r="A55" s="55">
        <v>53</v>
      </c>
      <c r="B55" s="64" t="s">
        <v>272</v>
      </c>
      <c r="C55" s="3" t="s">
        <v>148</v>
      </c>
      <c r="D55" s="1" t="s">
        <v>77</v>
      </c>
      <c r="E55" s="11" t="s">
        <v>24</v>
      </c>
      <c r="F55" s="4">
        <v>1000</v>
      </c>
      <c r="G55" s="4" t="s">
        <v>1</v>
      </c>
      <c r="H55" s="32">
        <v>0</v>
      </c>
      <c r="I55" s="6">
        <f t="shared" si="4"/>
        <v>0</v>
      </c>
      <c r="J55" s="4" t="s">
        <v>31</v>
      </c>
      <c r="K55" s="34"/>
      <c r="L55" s="66">
        <v>1</v>
      </c>
      <c r="M55" s="67">
        <v>1</v>
      </c>
      <c r="N55" s="68">
        <f>+Tabulka1233[[#This Row],[Cena za MJ bez DPH ***]]/Tabulka1233[[#This Row],[Váha 1 ks zboží (vepište číslo v kg)]]</f>
        <v>0</v>
      </c>
      <c r="O55" s="69">
        <f>+Tabulka1233[[#This Row],[Cena za 1 KS zboží]]*Tabulka1233[[#This Row],[Počet ks v balení]]</f>
        <v>0</v>
      </c>
      <c r="P55" s="75"/>
      <c r="Q55" s="72"/>
      <c r="R55" s="77">
        <f>+Tabulka1233[[#This Row],[Cena celkem ****]]*Tabulka1233[[#This Row],[DPH]]+Tabulka1233[[#This Row],[Cena celkem ****]]</f>
        <v>0</v>
      </c>
      <c r="S55" s="33">
        <v>424960</v>
      </c>
      <c r="T55" s="34" t="s">
        <v>206</v>
      </c>
    </row>
    <row r="56" spans="1:20" ht="32.1" customHeight="1">
      <c r="A56" s="55">
        <v>54</v>
      </c>
      <c r="B56" s="65" t="s">
        <v>273</v>
      </c>
      <c r="C56" s="3" t="s">
        <v>149</v>
      </c>
      <c r="D56" s="1" t="s">
        <v>76</v>
      </c>
      <c r="E56" s="11" t="s">
        <v>25</v>
      </c>
      <c r="F56" s="4">
        <v>40</v>
      </c>
      <c r="G56" s="4" t="s">
        <v>1</v>
      </c>
      <c r="H56" s="31">
        <v>0</v>
      </c>
      <c r="I56" s="6">
        <f t="shared" si="4"/>
        <v>0</v>
      </c>
      <c r="J56" s="4" t="s">
        <v>31</v>
      </c>
      <c r="K56" s="34"/>
      <c r="L56" s="66">
        <v>1</v>
      </c>
      <c r="M56" s="67">
        <v>1</v>
      </c>
      <c r="N56" s="68">
        <f>+Tabulka1233[[#This Row],[Cena za MJ bez DPH ***]]/Tabulka1233[[#This Row],[Váha 1 ks zboží (vepište číslo v kg)]]</f>
        <v>0</v>
      </c>
      <c r="O56" s="69">
        <f>+Tabulka1233[[#This Row],[Cena za 1 KS zboží]]*Tabulka1233[[#This Row],[Počet ks v balení]]</f>
        <v>0</v>
      </c>
      <c r="P56" s="75"/>
      <c r="Q56" s="73"/>
      <c r="R56" s="77">
        <f>+Tabulka1233[[#This Row],[Cena celkem ****]]*Tabulka1233[[#This Row],[DPH]]+Tabulka1233[[#This Row],[Cena celkem ****]]</f>
        <v>0</v>
      </c>
      <c r="S56" s="33">
        <v>147488</v>
      </c>
      <c r="T56" s="34" t="s">
        <v>207</v>
      </c>
    </row>
    <row r="57" spans="1:20" ht="32.1" customHeight="1">
      <c r="A57" s="57">
        <v>55</v>
      </c>
      <c r="B57" s="60" t="s">
        <v>257</v>
      </c>
      <c r="C57" s="3" t="s">
        <v>150</v>
      </c>
      <c r="D57" s="1" t="s">
        <v>51</v>
      </c>
      <c r="E57" s="11" t="s">
        <v>78</v>
      </c>
      <c r="F57" s="4">
        <v>1000</v>
      </c>
      <c r="G57" s="4" t="s">
        <v>1</v>
      </c>
      <c r="H57" s="32">
        <v>0</v>
      </c>
      <c r="I57" s="6">
        <f t="shared" si="4"/>
        <v>0</v>
      </c>
      <c r="J57" s="4" t="s">
        <v>31</v>
      </c>
      <c r="K57" s="34"/>
      <c r="L57" s="66">
        <v>1</v>
      </c>
      <c r="M57" s="67">
        <v>1</v>
      </c>
      <c r="N57" s="68">
        <f>+Tabulka1233[[#This Row],[Cena za MJ bez DPH ***]]/Tabulka1233[[#This Row],[Váha 1 ks zboží (vepište číslo v kg)]]</f>
        <v>0</v>
      </c>
      <c r="O57" s="69">
        <f>+Tabulka1233[[#This Row],[Cena za 1 KS zboží]]*Tabulka1233[[#This Row],[Počet ks v balení]]</f>
        <v>0</v>
      </c>
      <c r="P57" s="75"/>
      <c r="Q57" s="72"/>
      <c r="R57" s="77">
        <f>+Tabulka1233[[#This Row],[Cena celkem ****]]*Tabulka1233[[#This Row],[DPH]]+Tabulka1233[[#This Row],[Cena celkem ****]]</f>
        <v>0</v>
      </c>
      <c r="S57" s="33">
        <v>354451</v>
      </c>
      <c r="T57" s="34" t="s">
        <v>208</v>
      </c>
    </row>
    <row r="58" spans="1:20" ht="32.1" customHeight="1">
      <c r="A58" s="55">
        <v>56</v>
      </c>
      <c r="B58" s="60" t="s">
        <v>258</v>
      </c>
      <c r="C58" s="3" t="s">
        <v>151</v>
      </c>
      <c r="D58" s="1" t="s">
        <v>53</v>
      </c>
      <c r="E58" s="11" t="s">
        <v>30</v>
      </c>
      <c r="F58" s="4">
        <v>40</v>
      </c>
      <c r="G58" s="4" t="s">
        <v>1</v>
      </c>
      <c r="H58" s="31">
        <v>0</v>
      </c>
      <c r="I58" s="6">
        <f t="shared" si="4"/>
        <v>0</v>
      </c>
      <c r="J58" s="4" t="s">
        <v>31</v>
      </c>
      <c r="K58" s="34"/>
      <c r="L58" s="66">
        <v>1</v>
      </c>
      <c r="M58" s="67">
        <v>1</v>
      </c>
      <c r="N58" s="68">
        <f>+Tabulka1233[[#This Row],[Cena za MJ bez DPH ***]]/Tabulka1233[[#This Row],[Váha 1 ks zboží (vepište číslo v kg)]]</f>
        <v>0</v>
      </c>
      <c r="O58" s="69">
        <f>+Tabulka1233[[#This Row],[Cena za 1 KS zboží]]*Tabulka1233[[#This Row],[Počet ks v balení]]</f>
        <v>0</v>
      </c>
      <c r="P58" s="75"/>
      <c r="Q58" s="73"/>
      <c r="R58" s="77">
        <f>+Tabulka1233[[#This Row],[Cena celkem ****]]*Tabulka1233[[#This Row],[DPH]]+Tabulka1233[[#This Row],[Cena celkem ****]]</f>
        <v>0</v>
      </c>
      <c r="S58" s="33">
        <v>187186</v>
      </c>
      <c r="T58" s="34" t="s">
        <v>209</v>
      </c>
    </row>
    <row r="59" spans="1:20" ht="32.1" customHeight="1">
      <c r="A59" s="55">
        <v>57</v>
      </c>
      <c r="B59" s="60" t="s">
        <v>259</v>
      </c>
      <c r="C59" s="3" t="s">
        <v>152</v>
      </c>
      <c r="D59" s="1" t="s">
        <v>52</v>
      </c>
      <c r="E59" s="11" t="s">
        <v>26</v>
      </c>
      <c r="F59" s="4">
        <v>1000</v>
      </c>
      <c r="G59" s="4" t="s">
        <v>1</v>
      </c>
      <c r="H59" s="32">
        <v>0</v>
      </c>
      <c r="I59" s="6">
        <f t="shared" si="4"/>
        <v>0</v>
      </c>
      <c r="J59" s="4" t="s">
        <v>31</v>
      </c>
      <c r="K59" s="34"/>
      <c r="L59" s="66">
        <v>1</v>
      </c>
      <c r="M59" s="67">
        <v>1</v>
      </c>
      <c r="N59" s="68">
        <f>+Tabulka1233[[#This Row],[Cena za MJ bez DPH ***]]/Tabulka1233[[#This Row],[Váha 1 ks zboží (vepište číslo v kg)]]</f>
        <v>0</v>
      </c>
      <c r="O59" s="69">
        <f>+Tabulka1233[[#This Row],[Cena za 1 KS zboží]]*Tabulka1233[[#This Row],[Počet ks v balení]]</f>
        <v>0</v>
      </c>
      <c r="P59" s="75"/>
      <c r="Q59" s="72"/>
      <c r="R59" s="77">
        <f>+Tabulka1233[[#This Row],[Cena celkem ****]]*Tabulka1233[[#This Row],[DPH]]+Tabulka1233[[#This Row],[Cena celkem ****]]</f>
        <v>0</v>
      </c>
      <c r="S59" s="33">
        <v>354661</v>
      </c>
      <c r="T59" s="34" t="s">
        <v>210</v>
      </c>
    </row>
    <row r="60" spans="1:20" ht="32.1" customHeight="1">
      <c r="A60" s="55">
        <v>58</v>
      </c>
      <c r="B60" s="59" t="s">
        <v>259</v>
      </c>
      <c r="C60" s="3" t="s">
        <v>152</v>
      </c>
      <c r="D60" s="1" t="s">
        <v>52</v>
      </c>
      <c r="E60" s="11" t="s">
        <v>29</v>
      </c>
      <c r="F60" s="4">
        <v>100</v>
      </c>
      <c r="G60" s="4" t="s">
        <v>1</v>
      </c>
      <c r="H60" s="31">
        <v>0</v>
      </c>
      <c r="I60" s="6">
        <f t="shared" si="4"/>
        <v>0</v>
      </c>
      <c r="J60" s="4" t="s">
        <v>31</v>
      </c>
      <c r="K60" s="34"/>
      <c r="L60" s="66">
        <v>1</v>
      </c>
      <c r="M60" s="67">
        <v>1</v>
      </c>
      <c r="N60" s="68">
        <f>+Tabulka1233[[#This Row],[Cena za MJ bez DPH ***]]/Tabulka1233[[#This Row],[Váha 1 ks zboží (vepište číslo v kg)]]</f>
        <v>0</v>
      </c>
      <c r="O60" s="69">
        <f>+Tabulka1233[[#This Row],[Cena za 1 KS zboží]]*Tabulka1233[[#This Row],[Počet ks v balení]]</f>
        <v>0</v>
      </c>
      <c r="P60" s="75"/>
      <c r="Q60" s="73"/>
      <c r="R60" s="77">
        <f>+Tabulka1233[[#This Row],[Cena celkem ****]]*Tabulka1233[[#This Row],[DPH]]+Tabulka1233[[#This Row],[Cena celkem ****]]</f>
        <v>0</v>
      </c>
      <c r="S60" s="33">
        <v>430411</v>
      </c>
      <c r="T60" s="34" t="s">
        <v>211</v>
      </c>
    </row>
    <row r="61" spans="1:20" ht="32.1" customHeight="1">
      <c r="A61" s="55">
        <v>59</v>
      </c>
      <c r="B61" s="60" t="s">
        <v>260</v>
      </c>
      <c r="C61" s="3" t="s">
        <v>153</v>
      </c>
      <c r="D61" s="1" t="s">
        <v>99</v>
      </c>
      <c r="E61" s="14" t="s">
        <v>60</v>
      </c>
      <c r="F61" s="15">
        <v>40</v>
      </c>
      <c r="G61" s="4" t="s">
        <v>1</v>
      </c>
      <c r="H61" s="32">
        <v>0</v>
      </c>
      <c r="I61" s="16">
        <f t="shared" si="4"/>
        <v>0</v>
      </c>
      <c r="J61" s="4" t="s">
        <v>31</v>
      </c>
      <c r="K61" s="34"/>
      <c r="L61" s="66">
        <v>1</v>
      </c>
      <c r="M61" s="67">
        <v>1</v>
      </c>
      <c r="N61" s="68">
        <f>+Tabulka1233[[#This Row],[Cena za MJ bez DPH ***]]/Tabulka1233[[#This Row],[Váha 1 ks zboží (vepište číslo v kg)]]</f>
        <v>0</v>
      </c>
      <c r="O61" s="69">
        <f>+Tabulka1233[[#This Row],[Cena za 1 KS zboží]]*Tabulka1233[[#This Row],[Počet ks v balení]]</f>
        <v>0</v>
      </c>
      <c r="P61" s="75"/>
      <c r="Q61" s="72"/>
      <c r="R61" s="77">
        <f>+Tabulka1233[[#This Row],[Cena celkem ****]]*Tabulka1233[[#This Row],[DPH]]+Tabulka1233[[#This Row],[Cena celkem ****]]</f>
        <v>0</v>
      </c>
      <c r="S61" s="33">
        <v>429001</v>
      </c>
      <c r="T61" s="34" t="s">
        <v>212</v>
      </c>
    </row>
    <row r="62" spans="1:20" ht="32.1" customHeight="1">
      <c r="A62" s="55">
        <v>60</v>
      </c>
      <c r="B62" s="64" t="s">
        <v>274</v>
      </c>
      <c r="C62" s="3" t="s">
        <v>216</v>
      </c>
      <c r="D62" s="1" t="s">
        <v>217</v>
      </c>
      <c r="E62" s="14" t="s">
        <v>160</v>
      </c>
      <c r="F62" s="50">
        <v>400</v>
      </c>
      <c r="G62" s="50" t="s">
        <v>1</v>
      </c>
      <c r="H62" s="31">
        <v>0</v>
      </c>
      <c r="I62" s="51">
        <f>H62*F62</f>
        <v>0</v>
      </c>
      <c r="J62" s="4" t="s">
        <v>31</v>
      </c>
      <c r="K62" s="52"/>
      <c r="L62" s="66">
        <v>1</v>
      </c>
      <c r="M62" s="67">
        <v>1</v>
      </c>
      <c r="N62" s="68">
        <f>+Tabulka1233[[#This Row],[Cena za MJ bez DPH ***]]/Tabulka1233[[#This Row],[Váha 1 ks zboží (vepište číslo v kg)]]</f>
        <v>0</v>
      </c>
      <c r="O62" s="69">
        <f>+Tabulka1233[[#This Row],[Cena za 1 KS zboží]]*Tabulka1233[[#This Row],[Počet ks v balení]]</f>
        <v>0</v>
      </c>
      <c r="P62" s="76"/>
      <c r="Q62" s="73"/>
      <c r="R62" s="77">
        <f>+Tabulka1233[[#This Row],[Cena celkem ****]]*Tabulka1233[[#This Row],[DPH]]+Tabulka1233[[#This Row],[Cena celkem ****]]</f>
        <v>0</v>
      </c>
      <c r="S62" s="53">
        <v>282690</v>
      </c>
      <c r="T62" s="34" t="s">
        <v>213</v>
      </c>
    </row>
    <row r="63" spans="1:20" ht="30" customHeight="1">
      <c r="A63" s="78"/>
      <c r="B63" s="78"/>
      <c r="C63" s="79"/>
      <c r="D63" s="80"/>
      <c r="E63" s="81"/>
      <c r="F63" s="78"/>
      <c r="G63" s="78"/>
      <c r="H63" s="78"/>
      <c r="I63" s="82">
        <f>SUBTOTAL(109,Tabulka1233[Cena celkem ****])</f>
        <v>0</v>
      </c>
      <c r="J63" s="78"/>
      <c r="K63" s="79"/>
      <c r="L63" s="78"/>
      <c r="M63" s="78"/>
      <c r="N63" s="83"/>
      <c r="O63" s="83"/>
      <c r="P63" s="84"/>
      <c r="Q63" s="82"/>
      <c r="R63" s="82"/>
      <c r="S63" s="78"/>
      <c r="T63" s="85"/>
    </row>
    <row r="64" spans="1:20" ht="30" customHeight="1"/>
    <row r="65" ht="30" customHeight="1"/>
  </sheetData>
  <sheetProtection algorithmName="SHA-512" hashValue="9+PY+PGPivBZa8PAmPn46+8j+9qhMbBSNGSUFYMq6xWXViCV0KcsKXxZU7m9X4kl1j+KygSpQWVgwlgjO/fRTQ==" saltValue="mh3R/j8TVG8kDih5uEm/tA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2024-01-30T11:34:46Z</dcterms:modified>
</cp:coreProperties>
</file>