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Mražená drůbež HK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M14" i="1"/>
  <c r="K25" i="1" l="1"/>
  <c r="M25" i="1" s="1"/>
  <c r="K24" i="1" l="1"/>
  <c r="M24" i="1" s="1"/>
  <c r="K22" i="1" l="1"/>
  <c r="M22" i="1" s="1"/>
  <c r="K23" i="1"/>
  <c r="M23" i="1" s="1"/>
  <c r="K21" i="1" l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26" i="1" s="1"/>
  <c r="K26" i="1" l="1"/>
</calcChain>
</file>

<file path=xl/sharedStrings.xml><?xml version="1.0" encoding="utf-8"?>
<sst xmlns="http://schemas.openxmlformats.org/spreadsheetml/2006/main" count="127" uniqueCount="80">
  <si>
    <t>Pol.</t>
  </si>
  <si>
    <t>Název</t>
  </si>
  <si>
    <t>Specifikace</t>
  </si>
  <si>
    <t>Maximální balení</t>
  </si>
  <si>
    <t>MJ</t>
  </si>
  <si>
    <t>Min trvanlivost</t>
  </si>
  <si>
    <t>Množství</t>
  </si>
  <si>
    <t>Cena bez DPH za MJ 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</si>
  <si>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</si>
  <si>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</si>
  <si>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</si>
  <si>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</si>
  <si>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</si>
  <si>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</si>
  <si>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</si>
  <si>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</si>
  <si>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</si>
  <si>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</si>
  <si>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</si>
  <si>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</si>
  <si>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</si>
  <si>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</si>
  <si>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</si>
  <si>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</si>
  <si>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</si>
  <si>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</si>
  <si>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</si>
  <si>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</si>
  <si>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</si>
  <si>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</si>
  <si>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</si>
  <si>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</si>
  <si>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</si>
  <si>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</si>
  <si>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</si>
  <si>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</si>
  <si>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</si>
  <si>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</si>
  <si>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</si>
  <si>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</si>
  <si>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</si>
  <si>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Požadovaná četnost závozů:</t>
  </si>
  <si>
    <t>Kuřecí paličky marinované</t>
  </si>
  <si>
    <t>Kuřecí paličky předsmažené</t>
  </si>
  <si>
    <t>Kuřecí stehenní řízky marinované</t>
  </si>
  <si>
    <t>Kachní stehna 180-250g</t>
  </si>
  <si>
    <t>barbarie</t>
  </si>
  <si>
    <t>DPH</t>
  </si>
  <si>
    <t>Balení produktu (minimální množství na objednávce</t>
  </si>
  <si>
    <t>vyplnit</t>
  </si>
  <si>
    <t>5x týdně</t>
  </si>
  <si>
    <t>Sloupec1</t>
  </si>
  <si>
    <t>KOD PHA</t>
  </si>
  <si>
    <t>Popište Vámi naceňovaný produkt, nebo vložte interní číslo produktu</t>
  </si>
  <si>
    <t xml:space="preserve">Celkem   </t>
  </si>
  <si>
    <t>Spolu s DPH</t>
  </si>
  <si>
    <t>Kuřecí prsa natural chlazené</t>
  </si>
  <si>
    <t>bez kůže a kosti, chlazené</t>
  </si>
  <si>
    <t>3dny</t>
  </si>
  <si>
    <t>DRUBEZI-JATRA-HK</t>
  </si>
  <si>
    <t>KACHNI-PRSNI-RIZKY-HK</t>
  </si>
  <si>
    <t>KRUTI-PRSNI-RIZEK-HK</t>
  </si>
  <si>
    <t>KRUTI-STEHENNI-RIZEK-HK</t>
  </si>
  <si>
    <t>KURE-CELE-1200-HK</t>
  </si>
  <si>
    <t>KURE-CELE-1300-HK</t>
  </si>
  <si>
    <t>KURECI-CTVRTKY-HK</t>
  </si>
  <si>
    <t>KURECI-KRIDLA-BEZ-LETKY-HK</t>
  </si>
  <si>
    <t>KURECI-PRSA-NATURAL-HK</t>
  </si>
  <si>
    <t>KURACI-PRSA-CHLAZENA-HK</t>
  </si>
  <si>
    <t>KURECI-STEHENNI-RIZKY-HK</t>
  </si>
  <si>
    <t>KURECI-STEHNA-220-HK</t>
  </si>
  <si>
    <t>KURECI-STEHNA-240-HK</t>
  </si>
  <si>
    <t>KURECI-STEHNA-DOLNI-HK</t>
  </si>
  <si>
    <t>KURECI-SUPREME-HK</t>
  </si>
  <si>
    <t>SLEPICE-NA-POLEVKU-HK</t>
  </si>
  <si>
    <t>KURECI-PALICKY-MARINOVANE-HK</t>
  </si>
  <si>
    <t>KURECI-STEHENNI-RIZKY-MARINOVANE-HK</t>
  </si>
  <si>
    <t xml:space="preserve">KURECI-PALICKY-PREDSMAZENE-HK </t>
  </si>
  <si>
    <t xml:space="preserve">KACHNI-STEHNA-CHLAZENA-180-250G-HK </t>
  </si>
  <si>
    <t>KURECI-PRSA-SOLENA-HK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</si>
</sst>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Fill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10" xfId="0" applyFont="1" applyFill="1" applyBorder="1" applyAlignment="1">
      <alignment vertical="center"/>
    </xf>
    <xf numFmtId="0" fontId="0" fillId="0" borderId="5" xfId="0" applyBorder="1"/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 applyProtection="1">
      <alignment horizontal="center"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 wrapText="1"/>
    </xf>
    <xf numFmtId="165" fontId="0" fillId="0" borderId="5" xfId="2" applyNumberFormat="1" applyFont="1" applyFill="1" applyBorder="1" applyAlignment="1" applyProtection="1">
      <alignment horizontal="center" vertical="center"/>
    </xf>
    <xf numFmtId="165" fontId="0" fillId="2" borderId="8" xfId="0" applyNumberFormat="1" applyFill="1" applyBorder="1" applyAlignment="1" applyProtection="1">
      <alignment horizontal="center"/>
    </xf>
    <xf numFmtId="0" fontId="0" fillId="0" borderId="5" xfId="0" applyFont="1" applyBorder="1" applyAlignment="1">
      <alignment vertical="center"/>
    </xf>
    <xf numFmtId="165" fontId="6" fillId="0" borderId="5" xfId="2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Procenta" xfId="2" builtinId="5"/>
  </cellStyles>
  <dxfs count="36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A4:O26" totalsRowCount="1" headerRowDxfId="35" dataDxfId="33" totalsRowDxfId="31" headerRowBorderDxfId="34" tableBorderDxfId="32" totalsRowBorderDxfId="30">
  <autoFilter ref="A4:O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3" hiddenButton="1"/>
  </autoFilter>
  <tableColumns count="15">
    <tableColumn id="13" name="KOD PHA" dataDxfId="15" totalsRowDxfId="14"/>
    <tableColumn id="1" name="Pol." totalsRowLabel="Celkem" dataDxfId="29" totalsRowDxfId="13"/>
    <tableColumn id="2" name="Název" dataDxfId="28" totalsRowDxfId="12"/>
    <tableColumn id="4" name="Specifikace" dataDxfId="27" totalsRowDxfId="11"/>
    <tableColumn id="11" name="Maximální balení" dataDxfId="26" totalsRowDxfId="10"/>
    <tableColumn id="5" name="Popište Vámi naceňovaný produkt, nebo vložte interní číslo produktu" dataDxfId="25" totalsRowDxfId="9"/>
    <tableColumn id="6" name="MJ" dataDxfId="24" totalsRowDxfId="8"/>
    <tableColumn id="7" name="Min trvanlivost" dataDxfId="23" totalsRowDxfId="7"/>
    <tableColumn id="8" name="Množství" dataDxfId="22" totalsRowDxfId="6"/>
    <tableColumn id="9" name="Cena bez DPH za MJ ***" dataDxfId="21" totalsRowDxfId="5"/>
    <tableColumn id="10" name="Celkem   " totalsRowFunction="sum" dataDxfId="20" totalsRowDxfId="4">
      <calculatedColumnFormula>I5*J5</calculatedColumnFormula>
    </tableColumn>
    <tableColumn id="3" name="DPH" dataDxfId="19" totalsRowDxfId="3" dataCellStyle="Procenta"/>
    <tableColumn id="15" name="Spolu s DPH" totalsRowFunction="sum" dataDxfId="18" totalsRowDxfId="2" dataCellStyle="Procenta">
      <calculatedColumnFormula>+Tabulka15[[#This Row],[Celkem   ]]*Tabulka15[[#This Row],[DPH]]+Tabulka15[[#This Row],[Celkem   ]]</calculatedColumnFormula>
    </tableColumn>
    <tableColumn id="12" name="Balení produktu (minimální množství na objednávce" dataDxfId="17" totalsRowDxfId="1"/>
    <tableColumn id="14" name="Sloupec1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topLeftCell="B3" zoomScale="75" zoomScaleNormal="75" workbookViewId="0">
      <selection activeCell="K8" sqref="K8"/>
    </sheetView>
  </sheetViews>
  <sheetFormatPr defaultRowHeight="15" x14ac:dyDescent="0.25"/>
  <cols>
    <col min="1" max="1" width="38.42578125" style="53" hidden="1" customWidth="1"/>
    <col min="2" max="2" width="9.42578125" style="26" customWidth="1"/>
    <col min="3" max="3" width="46.28515625" customWidth="1"/>
    <col min="4" max="4" width="51.28515625" customWidth="1"/>
    <col min="5" max="5" width="14.5703125" customWidth="1"/>
    <col min="6" max="6" width="33.28515625" style="26" customWidth="1"/>
    <col min="7" max="7" width="16.5703125" customWidth="1"/>
    <col min="8" max="8" width="11.28515625" customWidth="1"/>
    <col min="9" max="9" width="24" customWidth="1"/>
    <col min="10" max="10" width="15.5703125" style="26" customWidth="1"/>
    <col min="11" max="11" width="15.7109375" customWidth="1"/>
    <col min="12" max="12" width="15.5703125" style="26" customWidth="1"/>
    <col min="13" max="13" width="24.28515625" style="26" customWidth="1"/>
    <col min="14" max="14" width="30.42578125" style="26" customWidth="1"/>
    <col min="15" max="15" width="44.7109375" hidden="1" customWidth="1"/>
  </cols>
  <sheetData>
    <row r="1" spans="1:15" s="4" customFormat="1" ht="28.5" customHeight="1" x14ac:dyDescent="0.25">
      <c r="A1" s="42"/>
      <c r="C1" s="32" t="s">
        <v>39</v>
      </c>
      <c r="D1" s="33" t="s">
        <v>49</v>
      </c>
      <c r="F1" s="42"/>
      <c r="M1" s="42"/>
      <c r="N1" s="42"/>
    </row>
    <row r="2" spans="1:15" ht="31.5" customHeight="1" x14ac:dyDescent="0.25">
      <c r="C2" s="32" t="s">
        <v>40</v>
      </c>
      <c r="D2" s="34" t="s">
        <v>49</v>
      </c>
    </row>
    <row r="3" spans="1:15" ht="31.5" customHeight="1" x14ac:dyDescent="0.25">
      <c r="C3" s="35" t="s">
        <v>41</v>
      </c>
      <c r="D3" s="36" t="s">
        <v>50</v>
      </c>
    </row>
    <row r="4" spans="1:15" ht="31.5" customHeight="1" x14ac:dyDescent="0.25">
      <c r="A4" s="50" t="s">
        <v>52</v>
      </c>
      <c r="B4" s="1" t="s">
        <v>0</v>
      </c>
      <c r="C4" s="2" t="s">
        <v>1</v>
      </c>
      <c r="D4" s="2" t="s">
        <v>2</v>
      </c>
      <c r="E4" s="2" t="s">
        <v>3</v>
      </c>
      <c r="F4" s="2" t="s">
        <v>53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54</v>
      </c>
      <c r="L4" s="38" t="s">
        <v>47</v>
      </c>
      <c r="M4" s="39" t="s">
        <v>55</v>
      </c>
      <c r="N4" s="39" t="s">
        <v>48</v>
      </c>
      <c r="O4" s="1" t="s">
        <v>51</v>
      </c>
    </row>
    <row r="5" spans="1:15" ht="30" customHeight="1" x14ac:dyDescent="0.25">
      <c r="A5" s="51" t="s">
        <v>59</v>
      </c>
      <c r="B5" s="5">
        <v>1</v>
      </c>
      <c r="C5" s="6" t="s">
        <v>8</v>
      </c>
      <c r="D5" s="6" t="s">
        <v>23</v>
      </c>
      <c r="E5" s="7">
        <v>13</v>
      </c>
      <c r="F5" s="43"/>
      <c r="G5" s="8" t="s">
        <v>9</v>
      </c>
      <c r="H5" s="9" t="s">
        <v>36</v>
      </c>
      <c r="I5" s="10">
        <v>300</v>
      </c>
      <c r="J5" s="37">
        <v>0</v>
      </c>
      <c r="K5" s="11">
        <f>I5*J5</f>
        <v>0</v>
      </c>
      <c r="L5" s="40">
        <v>0</v>
      </c>
      <c r="M5" s="46">
        <f>+Tabulka15[[#This Row],[Celkem   ]]*Tabulka15[[#This Row],[DPH]]+Tabulka15[[#This Row],[Celkem   ]]</f>
        <v>0</v>
      </c>
      <c r="N5" s="41">
        <v>12</v>
      </c>
      <c r="O5" s="44">
        <v>211955</v>
      </c>
    </row>
    <row r="6" spans="1:15" ht="30" customHeight="1" x14ac:dyDescent="0.25">
      <c r="A6" s="51" t="s">
        <v>60</v>
      </c>
      <c r="B6" s="5">
        <v>2</v>
      </c>
      <c r="C6" s="6" t="s">
        <v>10</v>
      </c>
      <c r="D6" s="6" t="s">
        <v>24</v>
      </c>
      <c r="E6" s="7">
        <v>13</v>
      </c>
      <c r="F6" s="43"/>
      <c r="G6" s="8" t="s">
        <v>9</v>
      </c>
      <c r="H6" s="8" t="s">
        <v>36</v>
      </c>
      <c r="I6" s="10">
        <v>10</v>
      </c>
      <c r="J6" s="37">
        <v>0</v>
      </c>
      <c r="K6" s="11">
        <f>I6*J6</f>
        <v>0</v>
      </c>
      <c r="L6" s="40">
        <v>0</v>
      </c>
      <c r="M6" s="46">
        <f>+Tabulka15[[#This Row],[Celkem   ]]*Tabulka15[[#This Row],[DPH]]+Tabulka15[[#This Row],[Celkem   ]]</f>
        <v>0</v>
      </c>
      <c r="N6" s="41">
        <v>6</v>
      </c>
      <c r="O6" s="44">
        <v>216061</v>
      </c>
    </row>
    <row r="7" spans="1:15" ht="30" customHeight="1" x14ac:dyDescent="0.25">
      <c r="A7" s="51" t="s">
        <v>61</v>
      </c>
      <c r="B7" s="5">
        <v>3</v>
      </c>
      <c r="C7" s="12" t="s">
        <v>11</v>
      </c>
      <c r="D7" s="6" t="s">
        <v>25</v>
      </c>
      <c r="E7" s="7">
        <v>13</v>
      </c>
      <c r="F7" s="43"/>
      <c r="G7" s="8" t="s">
        <v>9</v>
      </c>
      <c r="H7" s="9" t="s">
        <v>36</v>
      </c>
      <c r="I7" s="10">
        <v>160</v>
      </c>
      <c r="J7" s="37">
        <v>0</v>
      </c>
      <c r="K7" s="11">
        <f t="shared" ref="K7:K20" si="0">I7*J7</f>
        <v>0</v>
      </c>
      <c r="L7" s="40">
        <v>0</v>
      </c>
      <c r="M7" s="46">
        <f>+Tabulka15[[#This Row],[Celkem   ]]*Tabulka15[[#This Row],[DPH]]+Tabulka15[[#This Row],[Celkem   ]]</f>
        <v>0</v>
      </c>
      <c r="N7" s="41">
        <v>15</v>
      </c>
      <c r="O7" s="44">
        <v>214018</v>
      </c>
    </row>
    <row r="8" spans="1:15" ht="30" customHeight="1" x14ac:dyDescent="0.25">
      <c r="A8" s="51" t="s">
        <v>62</v>
      </c>
      <c r="B8" s="5">
        <v>4</v>
      </c>
      <c r="C8" s="12" t="s">
        <v>26</v>
      </c>
      <c r="D8" s="6" t="s">
        <v>25</v>
      </c>
      <c r="E8" s="7">
        <v>13</v>
      </c>
      <c r="F8" s="43"/>
      <c r="G8" s="8" t="s">
        <v>9</v>
      </c>
      <c r="H8" s="8" t="s">
        <v>36</v>
      </c>
      <c r="I8" s="10">
        <v>60</v>
      </c>
      <c r="J8" s="37">
        <v>0</v>
      </c>
      <c r="K8" s="11">
        <f t="shared" si="0"/>
        <v>0</v>
      </c>
      <c r="L8" s="40">
        <v>0</v>
      </c>
      <c r="M8" s="46">
        <f>+Tabulka15[[#This Row],[Celkem   ]]*Tabulka15[[#This Row],[DPH]]+Tabulka15[[#This Row],[Celkem   ]]</f>
        <v>0</v>
      </c>
      <c r="N8" s="41">
        <v>12</v>
      </c>
      <c r="O8" s="44">
        <v>213025</v>
      </c>
    </row>
    <row r="9" spans="1:15" ht="30" customHeight="1" x14ac:dyDescent="0.25">
      <c r="A9" s="52" t="s">
        <v>63</v>
      </c>
      <c r="B9" s="5">
        <v>5</v>
      </c>
      <c r="C9" s="6" t="s">
        <v>12</v>
      </c>
      <c r="D9" s="6" t="s">
        <v>27</v>
      </c>
      <c r="E9" s="7">
        <v>13</v>
      </c>
      <c r="F9" s="43"/>
      <c r="G9" s="8" t="s">
        <v>9</v>
      </c>
      <c r="H9" s="9" t="s">
        <v>36</v>
      </c>
      <c r="I9" s="10">
        <v>10</v>
      </c>
      <c r="J9" s="37">
        <v>0</v>
      </c>
      <c r="K9" s="11">
        <f t="shared" si="0"/>
        <v>0</v>
      </c>
      <c r="L9" s="40">
        <v>0</v>
      </c>
      <c r="M9" s="46">
        <f>+Tabulka15[[#This Row],[Celkem   ]]*Tabulka15[[#This Row],[DPH]]+Tabulka15[[#This Row],[Celkem   ]]</f>
        <v>0</v>
      </c>
      <c r="N9" s="41">
        <v>13</v>
      </c>
      <c r="O9" s="44">
        <v>210077</v>
      </c>
    </row>
    <row r="10" spans="1:15" ht="30" customHeight="1" x14ac:dyDescent="0.25">
      <c r="A10" s="52" t="s">
        <v>64</v>
      </c>
      <c r="B10" s="5">
        <v>6</v>
      </c>
      <c r="C10" s="6" t="s">
        <v>12</v>
      </c>
      <c r="D10" s="6" t="s">
        <v>28</v>
      </c>
      <c r="E10" s="7">
        <v>13</v>
      </c>
      <c r="F10" s="43"/>
      <c r="G10" s="8" t="s">
        <v>9</v>
      </c>
      <c r="H10" s="8" t="s">
        <v>36</v>
      </c>
      <c r="I10" s="10">
        <v>50</v>
      </c>
      <c r="J10" s="37">
        <v>0</v>
      </c>
      <c r="K10" s="11">
        <f t="shared" si="0"/>
        <v>0</v>
      </c>
      <c r="L10" s="40">
        <v>0</v>
      </c>
      <c r="M10" s="46">
        <f>+Tabulka15[[#This Row],[Celkem   ]]*Tabulka15[[#This Row],[DPH]]+Tabulka15[[#This Row],[Celkem   ]]</f>
        <v>0</v>
      </c>
      <c r="N10" s="41">
        <v>12</v>
      </c>
      <c r="O10" s="44">
        <v>210050</v>
      </c>
    </row>
    <row r="11" spans="1:15" ht="30" customHeight="1" x14ac:dyDescent="0.25">
      <c r="A11" s="51" t="s">
        <v>65</v>
      </c>
      <c r="B11" s="5">
        <v>7</v>
      </c>
      <c r="C11" s="13" t="s">
        <v>13</v>
      </c>
      <c r="D11" s="6" t="s">
        <v>29</v>
      </c>
      <c r="E11" s="7">
        <v>13</v>
      </c>
      <c r="F11" s="43"/>
      <c r="G11" s="8" t="s">
        <v>9</v>
      </c>
      <c r="H11" s="9" t="s">
        <v>36</v>
      </c>
      <c r="I11" s="10">
        <v>60</v>
      </c>
      <c r="J11" s="37">
        <v>0</v>
      </c>
      <c r="K11" s="11">
        <f t="shared" si="0"/>
        <v>0</v>
      </c>
      <c r="L11" s="40">
        <v>0</v>
      </c>
      <c r="M11" s="46">
        <f>+Tabulka15[[#This Row],[Celkem   ]]*Tabulka15[[#This Row],[DPH]]+Tabulka15[[#This Row],[Celkem   ]]</f>
        <v>0</v>
      </c>
      <c r="N11" s="41">
        <v>10</v>
      </c>
      <c r="O11" s="44">
        <v>211114</v>
      </c>
    </row>
    <row r="12" spans="1:15" s="15" customFormat="1" ht="30" customHeight="1" x14ac:dyDescent="0.25">
      <c r="A12" s="51" t="s">
        <v>66</v>
      </c>
      <c r="B12" s="5">
        <v>8</v>
      </c>
      <c r="C12" s="6" t="s">
        <v>31</v>
      </c>
      <c r="D12" s="6" t="s">
        <v>30</v>
      </c>
      <c r="E12" s="7">
        <v>13</v>
      </c>
      <c r="F12" s="43"/>
      <c r="G12" s="8" t="s">
        <v>9</v>
      </c>
      <c r="H12" s="8" t="s">
        <v>36</v>
      </c>
      <c r="I12" s="10">
        <v>10</v>
      </c>
      <c r="J12" s="37">
        <v>0</v>
      </c>
      <c r="K12" s="11">
        <f t="shared" si="0"/>
        <v>0</v>
      </c>
      <c r="L12" s="40">
        <v>0</v>
      </c>
      <c r="M12" s="46">
        <f>+Tabulka15[[#This Row],[Celkem   ]]*Tabulka15[[#This Row],[DPH]]+Tabulka15[[#This Row],[Celkem   ]]</f>
        <v>0</v>
      </c>
      <c r="N12" s="41">
        <v>5</v>
      </c>
      <c r="O12" s="44">
        <v>211190</v>
      </c>
    </row>
    <row r="13" spans="1:15" ht="30" customHeight="1" x14ac:dyDescent="0.25">
      <c r="A13" s="51" t="s">
        <v>67</v>
      </c>
      <c r="B13" s="5">
        <v>9</v>
      </c>
      <c r="C13" s="13" t="s">
        <v>14</v>
      </c>
      <c r="D13" s="14" t="s">
        <v>38</v>
      </c>
      <c r="E13" s="7">
        <v>13</v>
      </c>
      <c r="F13" s="43"/>
      <c r="G13" s="8" t="s">
        <v>9</v>
      </c>
      <c r="H13" s="9" t="s">
        <v>36</v>
      </c>
      <c r="I13" s="10">
        <v>600</v>
      </c>
      <c r="J13" s="37">
        <v>0</v>
      </c>
      <c r="K13" s="11">
        <f t="shared" si="0"/>
        <v>0</v>
      </c>
      <c r="L13" s="40">
        <v>0</v>
      </c>
      <c r="M13" s="46">
        <f>+Tabulka15[[#This Row],[Celkem   ]]*Tabulka15[[#This Row],[DPH]]+Tabulka15[[#This Row],[Celkem   ]]</f>
        <v>0</v>
      </c>
      <c r="N13" s="41">
        <v>12</v>
      </c>
      <c r="O13" s="44">
        <v>211020</v>
      </c>
    </row>
    <row r="14" spans="1:15" ht="30" customHeight="1" x14ac:dyDescent="0.25">
      <c r="A14" s="51" t="s">
        <v>68</v>
      </c>
      <c r="B14" s="5">
        <v>10</v>
      </c>
      <c r="C14" s="48" t="s">
        <v>56</v>
      </c>
      <c r="D14" s="6" t="s">
        <v>57</v>
      </c>
      <c r="E14" s="7">
        <v>10</v>
      </c>
      <c r="F14" s="43"/>
      <c r="G14" s="8" t="s">
        <v>9</v>
      </c>
      <c r="H14" s="8" t="s">
        <v>58</v>
      </c>
      <c r="I14" s="10">
        <v>100</v>
      </c>
      <c r="J14" s="37">
        <v>0</v>
      </c>
      <c r="K14" s="11">
        <f>I14*J14</f>
        <v>0</v>
      </c>
      <c r="L14" s="40">
        <v>0</v>
      </c>
      <c r="M14" s="49">
        <f>+Tabulka15[[#This Row],[Celkem   ]]*Tabulka15[[#This Row],[DPH]]+Tabulka15[[#This Row],[Celkem   ]]</f>
        <v>0</v>
      </c>
      <c r="N14" s="41">
        <v>5</v>
      </c>
      <c r="O14" s="57">
        <v>250100</v>
      </c>
    </row>
    <row r="15" spans="1:15" ht="30" customHeight="1" x14ac:dyDescent="0.25">
      <c r="A15" s="56" t="s">
        <v>79</v>
      </c>
      <c r="B15" s="5">
        <v>11</v>
      </c>
      <c r="C15" s="13" t="s">
        <v>15</v>
      </c>
      <c r="D15" s="45" t="s">
        <v>16</v>
      </c>
      <c r="E15" s="7">
        <v>13</v>
      </c>
      <c r="F15" s="43"/>
      <c r="G15" s="8" t="s">
        <v>9</v>
      </c>
      <c r="H15" s="8" t="s">
        <v>36</v>
      </c>
      <c r="I15" s="10">
        <v>120</v>
      </c>
      <c r="J15" s="37">
        <v>0</v>
      </c>
      <c r="K15" s="11">
        <f t="shared" si="0"/>
        <v>0</v>
      </c>
      <c r="L15" s="40">
        <v>0</v>
      </c>
      <c r="M15" s="46">
        <f>+Tabulka15[[#This Row],[Celkem   ]]*Tabulka15[[#This Row],[DPH]]+Tabulka15[[#This Row],[Celkem   ]]</f>
        <v>0</v>
      </c>
      <c r="N15" s="41">
        <v>12</v>
      </c>
      <c r="O15" s="44">
        <v>211025</v>
      </c>
    </row>
    <row r="16" spans="1:15" ht="30" customHeight="1" x14ac:dyDescent="0.25">
      <c r="A16" s="51" t="s">
        <v>69</v>
      </c>
      <c r="B16" s="5">
        <v>12</v>
      </c>
      <c r="C16" s="13" t="s">
        <v>17</v>
      </c>
      <c r="D16" s="6" t="s">
        <v>32</v>
      </c>
      <c r="E16" s="7">
        <v>13</v>
      </c>
      <c r="F16" s="43"/>
      <c r="G16" s="8" t="s">
        <v>9</v>
      </c>
      <c r="H16" s="9" t="s">
        <v>36</v>
      </c>
      <c r="I16" s="10">
        <v>120</v>
      </c>
      <c r="J16" s="37">
        <v>0</v>
      </c>
      <c r="K16" s="11">
        <f t="shared" si="0"/>
        <v>0</v>
      </c>
      <c r="L16" s="40">
        <v>0</v>
      </c>
      <c r="M16" s="46">
        <f>+Tabulka15[[#This Row],[Celkem   ]]*Tabulka15[[#This Row],[DPH]]+Tabulka15[[#This Row],[Celkem   ]]</f>
        <v>0</v>
      </c>
      <c r="N16" s="41">
        <v>12</v>
      </c>
      <c r="O16" s="44">
        <v>211030</v>
      </c>
    </row>
    <row r="17" spans="1:15" ht="30" customHeight="1" x14ac:dyDescent="0.25">
      <c r="A17" s="51" t="s">
        <v>70</v>
      </c>
      <c r="B17" s="5">
        <v>13</v>
      </c>
      <c r="C17" s="13" t="s">
        <v>18</v>
      </c>
      <c r="D17" s="6" t="s">
        <v>33</v>
      </c>
      <c r="E17" s="7">
        <v>13</v>
      </c>
      <c r="F17" s="43"/>
      <c r="G17" s="8" t="s">
        <v>9</v>
      </c>
      <c r="H17" s="8" t="s">
        <v>36</v>
      </c>
      <c r="I17" s="10">
        <v>200</v>
      </c>
      <c r="J17" s="37">
        <v>0</v>
      </c>
      <c r="K17" s="11">
        <f t="shared" si="0"/>
        <v>0</v>
      </c>
      <c r="L17" s="40">
        <v>0</v>
      </c>
      <c r="M17" s="46">
        <f>+Tabulka15[[#This Row],[Celkem   ]]*Tabulka15[[#This Row],[DPH]]+Tabulka15[[#This Row],[Celkem   ]]</f>
        <v>0</v>
      </c>
      <c r="N17" s="41">
        <v>10</v>
      </c>
      <c r="O17" s="44">
        <v>211213</v>
      </c>
    </row>
    <row r="18" spans="1:15" ht="30" customHeight="1" x14ac:dyDescent="0.25">
      <c r="A18" s="51" t="s">
        <v>71</v>
      </c>
      <c r="B18" s="5">
        <v>14</v>
      </c>
      <c r="C18" s="13" t="s">
        <v>18</v>
      </c>
      <c r="D18" s="6" t="s">
        <v>34</v>
      </c>
      <c r="E18" s="7">
        <v>13</v>
      </c>
      <c r="F18" s="43"/>
      <c r="G18" s="8" t="s">
        <v>9</v>
      </c>
      <c r="H18" s="9" t="s">
        <v>36</v>
      </c>
      <c r="I18" s="10">
        <v>50</v>
      </c>
      <c r="J18" s="37">
        <v>0</v>
      </c>
      <c r="K18" s="11">
        <f t="shared" si="0"/>
        <v>0</v>
      </c>
      <c r="L18" s="40">
        <v>0</v>
      </c>
      <c r="M18" s="46">
        <f>+Tabulka15[[#This Row],[Celkem   ]]*Tabulka15[[#This Row],[DPH]]+Tabulka15[[#This Row],[Celkem   ]]</f>
        <v>0</v>
      </c>
      <c r="N18" s="41">
        <v>10</v>
      </c>
      <c r="O18" s="44">
        <v>211214</v>
      </c>
    </row>
    <row r="19" spans="1:15" ht="30" customHeight="1" x14ac:dyDescent="0.25">
      <c r="A19" s="51" t="s">
        <v>72</v>
      </c>
      <c r="B19" s="5">
        <v>15</v>
      </c>
      <c r="C19" s="6" t="s">
        <v>19</v>
      </c>
      <c r="D19" s="6" t="s">
        <v>23</v>
      </c>
      <c r="E19" s="7">
        <v>13</v>
      </c>
      <c r="F19" s="43"/>
      <c r="G19" s="8" t="s">
        <v>9</v>
      </c>
      <c r="H19" s="8" t="s">
        <v>36</v>
      </c>
      <c r="I19" s="10">
        <v>20</v>
      </c>
      <c r="J19" s="37">
        <v>0</v>
      </c>
      <c r="K19" s="11">
        <f t="shared" si="0"/>
        <v>0</v>
      </c>
      <c r="L19" s="40">
        <v>0</v>
      </c>
      <c r="M19" s="46">
        <f>+Tabulka15[[#This Row],[Celkem   ]]*Tabulka15[[#This Row],[DPH]]+Tabulka15[[#This Row],[Celkem   ]]</f>
        <v>0</v>
      </c>
      <c r="N19" s="41">
        <v>10</v>
      </c>
      <c r="O19" s="44">
        <v>211243</v>
      </c>
    </row>
    <row r="20" spans="1:15" ht="30" customHeight="1" x14ac:dyDescent="0.25">
      <c r="A20" s="51" t="s">
        <v>73</v>
      </c>
      <c r="B20" s="5">
        <v>16</v>
      </c>
      <c r="C20" s="12" t="s">
        <v>20</v>
      </c>
      <c r="D20" s="6" t="s">
        <v>37</v>
      </c>
      <c r="E20" s="7">
        <v>13</v>
      </c>
      <c r="F20" s="43"/>
      <c r="G20" s="8" t="s">
        <v>9</v>
      </c>
      <c r="H20" s="9" t="s">
        <v>36</v>
      </c>
      <c r="I20" s="10">
        <v>20</v>
      </c>
      <c r="J20" s="37">
        <v>0</v>
      </c>
      <c r="K20" s="11">
        <f t="shared" si="0"/>
        <v>0</v>
      </c>
      <c r="L20" s="40">
        <v>0</v>
      </c>
      <c r="M20" s="46">
        <f>+Tabulka15[[#This Row],[Celkem   ]]*Tabulka15[[#This Row],[DPH]]+Tabulka15[[#This Row],[Celkem   ]]</f>
        <v>0</v>
      </c>
      <c r="N20" s="41">
        <v>5</v>
      </c>
      <c r="O20" s="44">
        <v>211075</v>
      </c>
    </row>
    <row r="21" spans="1:15" ht="30" customHeight="1" x14ac:dyDescent="0.25">
      <c r="A21" s="51" t="s">
        <v>74</v>
      </c>
      <c r="B21" s="5">
        <v>17</v>
      </c>
      <c r="C21" s="16" t="s">
        <v>21</v>
      </c>
      <c r="D21" s="17" t="s">
        <v>35</v>
      </c>
      <c r="E21" s="7">
        <v>13</v>
      </c>
      <c r="F21" s="43"/>
      <c r="G21" s="18" t="s">
        <v>9</v>
      </c>
      <c r="H21" s="8" t="s">
        <v>36</v>
      </c>
      <c r="I21" s="10">
        <v>20</v>
      </c>
      <c r="J21" s="37">
        <v>0</v>
      </c>
      <c r="K21" s="20">
        <f>I24*J21</f>
        <v>0</v>
      </c>
      <c r="L21" s="40">
        <v>0</v>
      </c>
      <c r="M21" s="46">
        <f>+Tabulka15[[#This Row],[Celkem   ]]*Tabulka15[[#This Row],[DPH]]+Tabulka15[[#This Row],[Celkem   ]]</f>
        <v>0</v>
      </c>
      <c r="N21" s="41">
        <v>12</v>
      </c>
      <c r="O21" s="44">
        <v>217005</v>
      </c>
    </row>
    <row r="22" spans="1:15" ht="30" customHeight="1" x14ac:dyDescent="0.25">
      <c r="A22" s="54" t="s">
        <v>75</v>
      </c>
      <c r="B22" s="5">
        <v>18</v>
      </c>
      <c r="C22" s="30" t="s">
        <v>42</v>
      </c>
      <c r="D22" s="6" t="s">
        <v>35</v>
      </c>
      <c r="E22" s="7">
        <v>13</v>
      </c>
      <c r="F22" s="43"/>
      <c r="G22" s="8" t="s">
        <v>9</v>
      </c>
      <c r="H22" s="8" t="s">
        <v>36</v>
      </c>
      <c r="I22" s="10">
        <v>60</v>
      </c>
      <c r="J22" s="37">
        <v>0</v>
      </c>
      <c r="K22" s="11">
        <f>I22*J22</f>
        <v>0</v>
      </c>
      <c r="L22" s="40">
        <v>0</v>
      </c>
      <c r="M22" s="46">
        <f>+Tabulka15[[#This Row],[Celkem   ]]*Tabulka15[[#This Row],[DPH]]+Tabulka15[[#This Row],[Celkem   ]]</f>
        <v>0</v>
      </c>
      <c r="N22" s="41">
        <v>5</v>
      </c>
      <c r="O22" s="44">
        <v>230142</v>
      </c>
    </row>
    <row r="23" spans="1:15" ht="30" customHeight="1" x14ac:dyDescent="0.25">
      <c r="A23" s="54" t="s">
        <v>76</v>
      </c>
      <c r="B23" s="5">
        <v>19</v>
      </c>
      <c r="C23" s="30" t="s">
        <v>44</v>
      </c>
      <c r="D23" s="17" t="s">
        <v>35</v>
      </c>
      <c r="E23" s="7">
        <v>13</v>
      </c>
      <c r="F23" s="43"/>
      <c r="G23" s="8" t="s">
        <v>9</v>
      </c>
      <c r="H23" s="9" t="s">
        <v>36</v>
      </c>
      <c r="I23" s="10">
        <v>60</v>
      </c>
      <c r="J23" s="37">
        <v>0</v>
      </c>
      <c r="K23" s="11">
        <f>I23*J23</f>
        <v>0</v>
      </c>
      <c r="L23" s="40">
        <v>0</v>
      </c>
      <c r="M23" s="46">
        <f>+Tabulka15[[#This Row],[Celkem   ]]*Tabulka15[[#This Row],[DPH]]+Tabulka15[[#This Row],[Celkem   ]]</f>
        <v>0</v>
      </c>
      <c r="N23" s="41">
        <v>12</v>
      </c>
      <c r="O23" s="44">
        <v>230130</v>
      </c>
    </row>
    <row r="24" spans="1:15" ht="30" customHeight="1" x14ac:dyDescent="0.25">
      <c r="A24" s="54" t="s">
        <v>77</v>
      </c>
      <c r="B24" s="5">
        <v>20</v>
      </c>
      <c r="C24" s="30" t="s">
        <v>43</v>
      </c>
      <c r="D24" s="6" t="s">
        <v>35</v>
      </c>
      <c r="E24" s="7">
        <v>13</v>
      </c>
      <c r="F24" s="43"/>
      <c r="G24" s="8" t="s">
        <v>9</v>
      </c>
      <c r="H24" s="8" t="s">
        <v>36</v>
      </c>
      <c r="I24" s="19">
        <v>60</v>
      </c>
      <c r="J24" s="37">
        <v>0</v>
      </c>
      <c r="K24" s="11">
        <f>I24*J24</f>
        <v>0</v>
      </c>
      <c r="L24" s="40">
        <v>0</v>
      </c>
      <c r="M24" s="46">
        <f>+Tabulka15[[#This Row],[Celkem   ]]*Tabulka15[[#This Row],[DPH]]+Tabulka15[[#This Row],[Celkem   ]]</f>
        <v>0</v>
      </c>
      <c r="N24" s="41">
        <v>5</v>
      </c>
      <c r="O24" s="44">
        <v>230143</v>
      </c>
    </row>
    <row r="25" spans="1:15" ht="30" customHeight="1" x14ac:dyDescent="0.25">
      <c r="A25" s="52" t="s">
        <v>78</v>
      </c>
      <c r="B25" s="5">
        <v>21</v>
      </c>
      <c r="C25" s="12" t="s">
        <v>45</v>
      </c>
      <c r="D25" s="31" t="s">
        <v>46</v>
      </c>
      <c r="E25" s="7">
        <v>13</v>
      </c>
      <c r="F25" s="43"/>
      <c r="G25" s="8" t="s">
        <v>9</v>
      </c>
      <c r="H25" s="9" t="s">
        <v>36</v>
      </c>
      <c r="I25" s="10">
        <v>60</v>
      </c>
      <c r="J25" s="37">
        <v>0</v>
      </c>
      <c r="K25" s="11">
        <f t="shared" ref="K25" si="1">I25*J25</f>
        <v>0</v>
      </c>
      <c r="L25" s="40">
        <v>0</v>
      </c>
      <c r="M25" s="46">
        <f>+Tabulka15[[#This Row],[Celkem   ]]*Tabulka15[[#This Row],[DPH]]+Tabulka15[[#This Row],[Celkem   ]]</f>
        <v>0</v>
      </c>
      <c r="N25" s="41">
        <v>5.6</v>
      </c>
      <c r="O25" s="44">
        <v>256032</v>
      </c>
    </row>
    <row r="26" spans="1:15" ht="30" customHeight="1" x14ac:dyDescent="0.25">
      <c r="A26" s="55"/>
      <c r="B26" s="21" t="s">
        <v>22</v>
      </c>
      <c r="C26" s="22"/>
      <c r="D26" s="23"/>
      <c r="E26" s="23"/>
      <c r="F26" s="24"/>
      <c r="G26" s="24"/>
      <c r="H26" s="24"/>
      <c r="I26" s="24"/>
      <c r="J26" s="24"/>
      <c r="K26" s="25">
        <f>SUBTOTAL(109,Tabulka15[[Celkem   ]])</f>
        <v>0</v>
      </c>
      <c r="L26" s="24"/>
      <c r="M26" s="47">
        <f>SUBTOTAL(109,Tabulka15[Spolu s DPH])</f>
        <v>0</v>
      </c>
      <c r="N26" s="24"/>
      <c r="O26" s="24"/>
    </row>
    <row r="27" spans="1:15" ht="23.25" customHeight="1" x14ac:dyDescent="0.25">
      <c r="B27" s="29"/>
      <c r="C27" s="27"/>
      <c r="J27" s="28"/>
      <c r="L27" s="28"/>
      <c r="M27" s="28"/>
    </row>
    <row r="28" spans="1:15" x14ac:dyDescent="0.25">
      <c r="B28" s="27"/>
    </row>
  </sheetData>
  <sheetProtection algorithmName="SHA-512" hashValue="xJVeoE7eFER/rAkxD0Lw0aoIkVchQUGrtUNbFjY/wNkPDsZoHFDOFcK4MvKliNBpP/f9niAyMO4AuV7XupGLFw==" saltValue="hjBupVYovWS3KwFLal7Cvw==" spinCount="100000" sheet="1" objects="1" scenarios="1"/>
  <pageMargins left="0.7" right="0.7" top="0.78740157499999996" bottom="0.78740157499999996" header="0.3" footer="0.3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2023-06-14T07:02:12Z</cp:lastPrinted>
  <dcterms:created xsi:type="dcterms:W3CDTF">2023-01-11T07:39:45Z</dcterms:created>
  <dcterms:modified xsi:type="dcterms:W3CDTF">2024-02-05T13:44:09Z</dcterms:modified>
</cp:coreProperties>
</file>