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23250" windowHeight="131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J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tři měsíce zkouškové</t>
        </r>
      </text>
    </comment>
  </commentList>
</comments>
</file>

<file path=xl/sharedStrings.xml><?xml version="1.0" encoding="utf-8"?>
<sst xmlns="http://schemas.openxmlformats.org/spreadsheetml/2006/main" count="565" uniqueCount="398">
  <si>
    <t>Pol.</t>
  </si>
  <si>
    <t>MJ</t>
  </si>
  <si>
    <t>Minimální trvanlivost</t>
  </si>
  <si>
    <t>Množství</t>
  </si>
  <si>
    <t>Cena bez DPH za MJ ***</t>
  </si>
  <si>
    <t>Celkem ****</t>
  </si>
  <si>
    <t>Celkem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</si>
  <si>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</si>
  <si>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</si>
  <si>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</si>
  <si>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</si>
  <si>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</si>
  <si>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 xml:space="preserve"> 2 x týdně v čase 6:00 - 10:00</t>
  </si>
  <si>
    <t>ks</t>
  </si>
  <si>
    <t>v první 1/3 záruční lhůty</t>
  </si>
  <si>
    <t>Magnesia jemně perlivá 0,5l</t>
  </si>
  <si>
    <t>Magnesia perlivá 0,5l</t>
  </si>
  <si>
    <t>Magnesia neperlivá 0,5l</t>
  </si>
  <si>
    <t>RELAX 100% 0,5L ANANAS</t>
  </si>
  <si>
    <t>RELAX 100% 0,5L GRAPEFRUIT</t>
  </si>
  <si>
    <t>RELAX 100% 0,5L MANDARIN</t>
  </si>
  <si>
    <t xml:space="preserve">RELAX 100% 1L POMERANČ </t>
  </si>
  <si>
    <t>RELAX 100% 1L JABLKO</t>
  </si>
  <si>
    <t>RELAX NEKT.1L JAHODA</t>
  </si>
  <si>
    <t>RELAX 100% 1L MULTIVITAMIN</t>
  </si>
  <si>
    <t>RELAX EXOTICA 1L LIČi</t>
  </si>
  <si>
    <t>RELAX EXOTICA 1L MANGO</t>
  </si>
  <si>
    <t xml:space="preserve">CAPRI-SUN 0,2L MYST.DRAG. </t>
  </si>
  <si>
    <t>CAPRI-SUN 0,2L ORANGE</t>
  </si>
  <si>
    <t>Aquila 0,5l neperlivá</t>
  </si>
  <si>
    <t>Aquila 0,5l perlivá</t>
  </si>
  <si>
    <t>Caprio ananas 2l</t>
  </si>
  <si>
    <t>Caprio černý ribíz 2l</t>
  </si>
  <si>
    <t>Caprio grep červený 2l</t>
  </si>
  <si>
    <t>Caprio hruška 2l</t>
  </si>
  <si>
    <t>Caprio mango ananas 2l</t>
  </si>
  <si>
    <t>Caprio multivitamin 2l</t>
  </si>
  <si>
    <t>Caprio pomeranč 2l</t>
  </si>
  <si>
    <t>COOL grep 0,5l</t>
  </si>
  <si>
    <t>COOL lemon 0,5lk</t>
  </si>
  <si>
    <t>Eiskaffe ledová káva 0,5l</t>
  </si>
  <si>
    <t>Gambrinus plech 0,33l</t>
  </si>
  <si>
    <t>Kofola 0,5l</t>
  </si>
  <si>
    <t>Kofola orginál 0,5l</t>
  </si>
  <si>
    <t xml:space="preserve">Lipton broskev 1,5l </t>
  </si>
  <si>
    <t>Lipton citron 1,5l</t>
  </si>
  <si>
    <t>RELAX-ANANAS-1L-PHA</t>
  </si>
  <si>
    <t>RELAX-GREP-1L-PHA</t>
  </si>
  <si>
    <t>RELAX-MANDARINKA-1L-PHA</t>
  </si>
  <si>
    <t>RELAX-POMERANC-1L-PHA</t>
  </si>
  <si>
    <t>RELAX-JABLKO-1L-PHA</t>
  </si>
  <si>
    <t>RELAX-JAHODA-PHA</t>
  </si>
  <si>
    <t>RELAX-MULTIVITAMIN-PHA</t>
  </si>
  <si>
    <t>RELAX-EXOTIKA-LICI-PHA</t>
  </si>
  <si>
    <t>RELAX-EXOTIKA-MANGO-PHA</t>
  </si>
  <si>
    <t>CAPRI-POMERANC-PHA</t>
  </si>
  <si>
    <t>MAGNESIA-JEMNE-PERLIVA-05L-PHA</t>
  </si>
  <si>
    <t>MAGNESIA-PERLIVA-05L-PHA</t>
  </si>
  <si>
    <t>MAGNESIA-NEPERLIVA-05L-PHA</t>
  </si>
  <si>
    <t>Lipton limeta máta 1,5l</t>
  </si>
  <si>
    <t>Lipton zelený 1,5l</t>
  </si>
  <si>
    <t>Magnesia jemně perlivá 1,5l</t>
  </si>
  <si>
    <t>Magnesia perlivá 1,5l</t>
  </si>
  <si>
    <t>Magnesia neperlivá 1,5l</t>
  </si>
  <si>
    <t>Mattoni neperlivá 0,5l</t>
  </si>
  <si>
    <t>Mattoni bílé hrozny 1,5l</t>
  </si>
  <si>
    <t>Mattoni broskev 1,5l</t>
  </si>
  <si>
    <t>Mattoni cedrata 1,5l</t>
  </si>
  <si>
    <t>Mattoni citron 1,5l</t>
  </si>
  <si>
    <t>Mattoni grapefruit 1,5l</t>
  </si>
  <si>
    <t>Mattoni malina 1,5l</t>
  </si>
  <si>
    <t>Orangina 0,5ml</t>
  </si>
  <si>
    <t>Pivo černé velkopopovický kozel 0,5l</t>
  </si>
  <si>
    <t>Vinea 0,5l</t>
  </si>
  <si>
    <t>Capri sun Ice tea peach 250ml</t>
  </si>
  <si>
    <t>Capri sun fun alarm  250ml</t>
  </si>
  <si>
    <t>CAPRI-SUN-FUN-ALARM-250-ML-PHA</t>
  </si>
  <si>
    <t>Capri sun multivitamín 250ml</t>
  </si>
  <si>
    <t>RED-BULL-ENERGETICKY-NAPOJ-SUGARFREE-250ML-PHA</t>
  </si>
  <si>
    <t>ORANGINA-0-5-ML-PHA</t>
  </si>
  <si>
    <t>VINEA-0-5-ML-PHA</t>
  </si>
  <si>
    <t>LEDOVA-KAVA-PLECH-PHA</t>
  </si>
  <si>
    <t>CAPRIO-POMERANC-2L-PHA</t>
  </si>
  <si>
    <t>CAPRIO-JABLKO-MALINA-2L-PHA</t>
  </si>
  <si>
    <t>Caprio jablko malina 2l</t>
  </si>
  <si>
    <t>CAPRIO-MULTIVITAMIN-2L-PHA</t>
  </si>
  <si>
    <t>MATTONI-1-5-BILE-HROZNY-PHA</t>
  </si>
  <si>
    <t>MATTONI-1-5-CITRON-PHA</t>
  </si>
  <si>
    <t>MATTONI-1-5-MALINA-PHA</t>
  </si>
  <si>
    <t>MATTONI-1-5-CEDRATA-PHA</t>
  </si>
  <si>
    <t>MATTONI-500ML-NEPERLIVA-PHA</t>
  </si>
  <si>
    <t>MAGNESIA-1500ML-JEMNE-PERLIVA-PHA</t>
  </si>
  <si>
    <t>MAGNESIA-1500ML-NEPERLIVA-PHA</t>
  </si>
  <si>
    <t>MAGNESIA-1500-ML-PERLIVA-PHA</t>
  </si>
  <si>
    <t>LIPTON-15L-ZELENY-PHA</t>
  </si>
  <si>
    <t>LIPTON-15L-LIM-MATA-ZEL-PHA</t>
  </si>
  <si>
    <t>LIPTON-15L-CITRON-PHA</t>
  </si>
  <si>
    <t>LIPTON-15L-BROSKEV-PHA</t>
  </si>
  <si>
    <t>KOFOLA-05L-PL-ORIGINAL-PHA</t>
  </si>
  <si>
    <t>KOFOLA-500ML-ORIGINAL-PHA</t>
  </si>
  <si>
    <t>GAMBRINUS-33ML-PL-10-OR-PHA</t>
  </si>
  <si>
    <t>EISKAFFEE-LED-KAVA-500ML-PHA</t>
  </si>
  <si>
    <t>COOL-05L-N-A-LEMON-PHA</t>
  </si>
  <si>
    <t>COOL-05L-NA-GREP-PHA</t>
  </si>
  <si>
    <t>AQUILA-500ML-NEPERLIVA-PHA</t>
  </si>
  <si>
    <t>AQUILA-500ML-PERLIVA-PHA</t>
  </si>
  <si>
    <t>CAPPY-100PROCENT-330ML-POMERANC-PHA</t>
  </si>
  <si>
    <t>Ledová káva plech 250ml</t>
  </si>
  <si>
    <t>číslo v katalogu dodavatele, jestli existuje</t>
  </si>
  <si>
    <t>Red Bull Energy Drink250ml</t>
  </si>
  <si>
    <t>Red Bull Red Edition 250ml</t>
  </si>
  <si>
    <t>Red Bull Tropical Edition 250ml</t>
  </si>
  <si>
    <t>Red Bull Energy Drink 355ml</t>
  </si>
  <si>
    <t>Red Bull Sugarfree 250ml</t>
  </si>
  <si>
    <t>Minerální voda perlivá, bal min 0,5l</t>
  </si>
  <si>
    <t>Minerální voda neperlivá, bal min 0,5l</t>
  </si>
  <si>
    <t>Ledový čaj, min bal 1,5l</t>
  </si>
  <si>
    <t>Minerální voda jemně perlivá, bal min 0,5l</t>
  </si>
  <si>
    <t>Minerální voda jemně perlivá, bal min 1,5l</t>
  </si>
  <si>
    <t>Minerální voda perlivá, bal min 1,5l</t>
  </si>
  <si>
    <t>Minerální voda neperlivá, bal min 1,5l</t>
  </si>
  <si>
    <t>Popis předmětu zakázky</t>
  </si>
  <si>
    <t>Nabízený produkt</t>
  </si>
  <si>
    <t>Pasterizovaný pomerančový džús z koncentrátu</t>
  </si>
  <si>
    <t>Odkaz na výrobek, který vyhovuje specifikaci (je možné nabídnout rovnocenné řešení)</t>
  </si>
  <si>
    <t>Ovocný džús ananasový, balení min 2l</t>
  </si>
  <si>
    <t>Ovocný džús pomerančový 100%, balení min 0,33l</t>
  </si>
  <si>
    <t>Cappy 100% pomeranč 0,33l</t>
  </si>
  <si>
    <t>Specifikace výrobku (na základě preferencí zákazníků)</t>
  </si>
  <si>
    <t>Nesycený ananasový nápoj vyrobený z koncentrátu, s cukry a sladidly. Pasterováno.Podíl ovocné šťávy min  4 %</t>
  </si>
  <si>
    <t>Pol.2</t>
  </si>
  <si>
    <t>pramenitá voda</t>
  </si>
  <si>
    <t>pramenitá voda sycená</t>
  </si>
  <si>
    <t>Nesycený ovocný nápoj z černého rybízu, vyrobený z koncentrátu, a s přídavkem vitaminu C, s cukry a sladidly. Pasterováno. Podíl ovocné šťávy min.4 %.</t>
  </si>
  <si>
    <t>Nesycený nápoj z červených grapefruitů vyrobený z koncentrátu červených grapefruitů min. 4 %</t>
  </si>
  <si>
    <t>Nesycený hruškový nápoj vyrobený z koncentrovaného hruškového protlaku min. 4 %</t>
  </si>
  <si>
    <t xml:space="preserve">Nesycený ovocný nápoj, ananasovo-mangový, vyrobený z koncentrátu a koncentrovaného protlaku, s přídavkem vitaminu, s cukry a sladidly. Pasterizováno. Podíl ananasová šťáva z koncentrátu min.3 %) </t>
  </si>
  <si>
    <t xml:space="preserve">Nesycený ovocný nápoj částečně vyrobený z koncentrátů a protlaků několika druhů ovoce, s cukry a sladidly, obohacený o vitaminy, šťávy z koncentrátů z: ananasu min. (1,5%), pomeranče min. (1%), manga min.(0,6%), maracuji (0,1%), liči (0,015%), opuncie min. (0,015%), kiwi min. (0,015%), limetky min. (0,015%) a jablka min. (0,01%), protlaky z: banánu min. (0,5%), broskve (0,2%), papáji (0,015%) a guavy min. (0,015%), </t>
  </si>
  <si>
    <t>Nesycený pomerančový nápoj vyrobený z pomerančového koncentrátu min. (4%), s cukry a sladidly</t>
  </si>
  <si>
    <t>Nesycený ovocný nápoj vyrobený ze šťávy z koncentrátů min. (4%) z: jablka min.(2%), maliny min. (1%)s cukry a sladidly</t>
  </si>
  <si>
    <t>Nápoj složení:  voda, cukr, směs koncentrátů zvíce druhů ovoce (banánů min. 3%, jahod min.2%, jablek min. 2%, hroznů min.2%, pithayi min. 1%), kyseliny: kyselina citronová, antioxidant: kyselina askorbová, přírodní aroma</t>
  </si>
  <si>
    <t>Nápoj složení: voda, cukr, směs koncentrátů z více druhů ovoce (pomerančů min. 7,4%, citronů min.4,6%), přírodní pomerančové aroma, vitamin C, antioxidant: kyselina askorbová</t>
  </si>
  <si>
    <t>Ochucený nealkoholický nápoj s extraktem ze směsi koncentrátů z více druhů ovoce (citronů min.3,2 %, jablek min.3,2 %, černého rybízu min.2,1 %, višní min.1 %, jahod min.0,4 %, limetek 0,1 %),</t>
  </si>
  <si>
    <t>Ochucený nealkoholický nápoj s extraktem z černého čaje min. (0,12 %), broskvová šťáva z koncentrátu min. (0,1 %),, cukry a sladidlem.</t>
  </si>
  <si>
    <t xml:space="preserve">Ochucený nealkoholický nápoj s podílem ovocné složky min.10 %, směs koncentrátů z více druhů ovoce (pomeranč min. 4,0 %, citron min. 3,4 %, jablko min.1,3 %, ananasmin. 0,6 %, banán 0,4 %, kiwi 0,2 %, maracuja 0,1 %), </t>
  </si>
  <si>
    <t>Míchaný nápoj z nealkoholického piva s cukrem a sladidlem. Složení: Pivo nealkoholické světlé min. 50 % (voda, JEČNÝ SLAD český, bavorský, chmelové výrobky),Rekonstituovaná ovocná složka min. 45 % (voda, citrónová, grapefruitová a pomerančová šťáva z koncentrátu, kyselina: kyselina citrónová, regulátory kyselosti: citrát draselný, mléčnan vápenatý, uhličitan hořečnatý, přírodní aroma, stabilizátor: karubin, sladidlo: steviol-glykosidy, antioxidant: kyselina askorbová, barvivo: karmíny),Fruktózový sirup,Oxid uhličitý,Obsah grapefruitové šťávy z koncentrátu v hotovém výrobku min. 0,8 %</t>
  </si>
  <si>
    <t>Míchaný nápoj z nealkoholického piva s cukrem a sladidlem. Složení: Pivo nealkoholické světlé min.50 % (voda, JEČNÝ SLAD český, bavorský, chmelové výrobky),Rekonstituovaná ovocná složka min.45 % (voda, citrónová, grapefruitová a pomerančová šťáva z koncentrátu, kyselina: kyselina citrónová, regulátory kyselosti: citrát draselný, mléčnan vápenatý, uhličitan hořečnatý, přírodní aroma, stabilizátor: karubin, sladidlo: steviol-glykosidy, antioxidant: kyselina askorbová, barvivo: karmíny),Fruktózový sirup,Oxid uhličitý,Obsah grapefruitové šťávy z koncentrátu v hotovém výrobku min.0,8 %</t>
  </si>
  <si>
    <t>Ledová káva. Mléčný nápoj, ošetřeno UHT záhřevem.Složení : min. 70% polotučné MLÉKO, min. 25% káva (voda, kávový extrakt), cukr, karamelovocukerný sirup, jedlá sůl, stabilizátor: karagenan, aroma.</t>
  </si>
  <si>
    <t>Spodně kvašené světlé výčepní pivo. Obsah alkoholu min. 4,3 %</t>
  </si>
  <si>
    <t>Sycený nápoj, složení : Voda, sirup KOFO (ovocný sirup, cukr, glukozo-fruktozový sirup, E150-karamel), chlorid sodný, esence pro KOFO, aroma, bylinný extrakt, přírodní aroma, lékořicový extrakt a kofein.</t>
  </si>
  <si>
    <t>Sycený nápoj se složením : voda, sirup KOFO ® (ovocný sirup, cukr, glukózo-fruktózový sirup, voda, karamel – pálený cukr, barvivo E150d, kyselina: kyselina citrónová; chlorid sodný, esence pro KOFO® – aroma, bylinný extrakt – přírodní aroma, lékořicový extrakt – přírodní aroma, kofein, konzervant E211), oxid uhličitý</t>
  </si>
  <si>
    <t>Nápoj s mlékem a kávovým nálevem, složení: Pitná voda, Kávový nálev min.50% (pitná voda, kávový extrakt*)CukrSušené odstředěné mléko min. (2,0 %)Sušené plnotučné mléko min. (2,0 %)Emulgátory: E473, sójový lecitinStabilizátor: E407Regulátor kyselosti: E500Obsah kofeinu 60 mg/100 ml*obsah sušeného kávového extraktu min. 1,12% v konečném výrobku</t>
  </si>
  <si>
    <t>Ledový čaj s příchutí citronu, složení :Voda,Cukr,Fruktóza,Kyselina (kyselina citronová),Extrakt z černého čajemin. (0,12 %),Citronová šťáva z koncentrátu min.(0,1 %),Regulátor kyselosti (citronany sodné),Aroma,Antioxidant (kyselina askorbová),Sladidlo (steviol-glykosidy</t>
  </si>
  <si>
    <t>Ledový čaj s příchutí broskve, složení:  Voda,Cukr,Fruktóza,Kyseliny (kyselina citronová a kyselina jablečná),Extrakt z černého čaje min. (0,12 %),Broskvová šťáva z koncentrátu min.(0,1 %),Regulátor kyselosti (citronany sodné),Aroma,Antioxidant (kyselina askorbová),Sladidlo (steviol-glykosidy)</t>
  </si>
  <si>
    <t>Ledový čaj zelený s příchutí limety a máty, složení :Voda,Cukr,Extrakt ze zeleného čaje min.(0,13 %),Kyselina (kyselina citronová),Limetová šťáva z koncentrátu min. (0,1 %),Aroma,Regulátor kyselosti (citronany sodné),Antioxidant (kyselina askorbová),Extrakt z máty min. (0,01 %),Sladidlo (steviol-glykosidy)</t>
  </si>
  <si>
    <t>Ledový čaj zelený, složení : Voda,Cukr,Fruktóza,Extrakt ze zeleného čajemin.  (0,14 %),Kyselina (kyselina citronová),Aroma,Regulátor kyselosti (citronany sodné),Antioxidanty (kyselina askorbová)</t>
  </si>
  <si>
    <t>Přírodní minerální voda sycená, min.170 mg hořčíku v jednom litru</t>
  </si>
  <si>
    <t>Přírodní minerální voda jemně sycená, min.170 mg hořčíku v jednom litru</t>
  </si>
  <si>
    <t>Přírodní minerální voda nesycená, min.170 mg hořčíku v jednom litru</t>
  </si>
  <si>
    <t>Přírodní minerální voda, cukr, oxid uhličitý, kyselina (kyselina citronová), hroznová šťáva z koncentrátu min. (0,05 %), aroma, antioxidant (kyselina askorbová)</t>
  </si>
  <si>
    <t>Přírodní minerální voda, cukr, oxid uhličitý, kyselina: kyselina citronová, broskvová šťáva z koncentrátu min. (0,05 %), regulátor kyselosti: citrát sodný, aroma, antioxidant: kyselina askorbová.</t>
  </si>
  <si>
    <t>Přírodní minerální voda, cukr, oxid uhličitý, kyselina: kyselina citronová, ovocná složka (citrónová šťáva z koncentrátu min. 0,03 %, jablečná šťáva z koncentrátu min. 0,02 %, koncentrát světlice barvířské, glukózo-fruktózový sirup, kyselina: kyselina citronová, citrónový koncentrát), přírodní aroma citrusových plodů</t>
  </si>
  <si>
    <t>Přírodní minerální voda, Cukr, Oxid uhličitý, Kyselina: kyselina citronová, Aroma, Citronová šťáva z koncentrátu min. (0,05 %), Antioxidant: kyselina askorbová, Regulátor kyselosti: citrát sodný</t>
  </si>
  <si>
    <t>přírodní minerální voda, cukr, oxid uhličitý, kyselina: kyselina citronová, grapefruitová šťáva z koncentrátu min. (0,05 %), aroma, antioxidant: kyselina askorbová</t>
  </si>
  <si>
    <t>Přírodní minerální voda, cukr, oxid uhličitý, kyselina: kyselina citronová, malinová šťáva z koncentrátu min. (0,05 %), aroma, antioxidant: kyselina askorbová, regulátor kyselosti: citrát sodný.</t>
  </si>
  <si>
    <t>Přírodní minerální voda dekarbonovaná středně mineralizovaná. Obsah Mg²+ min. 25 mg/l</t>
  </si>
  <si>
    <t>Sycený nealkoholický nápoj, složení: Voda, směs šťáv z citrusů z koncentrátu min.12%/ (šťáva z pomerančů min.10%, citrónů, mandarinek a grapefruitů), glukózo-fruktózový sirup, cukr, pomerančová dužina (2%), oxid uhličitý (min. 3g/l), extrakt z pomerančové kůry, přírodní pomerančové aroma, konzervant: sorban draselný.</t>
  </si>
  <si>
    <t>Pivo výčepní tmavé, složení : Voda, JEČNÉ SLADY, cukr, chmelové produkty, obsah alkoholu min.3.80 %</t>
  </si>
  <si>
    <t>Energeticky napoj, složení: Voda, Sacharóza, Glukóza, Kyselina (kyselina citronová), Oxid uhličitý, Taurin min. (0,4 %), Regulátory kyselosti (uhličitany sodné, uhličitany hořečnaté), Kofein min. 0,03 %, Vitamíny (niacin, kyselina pantothenová, B6, B12), Aromata, Barviva (karamel, riboflavin).</t>
  </si>
  <si>
    <t>Energeticky napoj, složení: Voda, Kyselina (kyselina citronová), Oxid uhličitý, Taurinmin. (0,4%), Regulátor kyselosti (uhličitany sodné, uhličitany hořečnaté), Sladidla (acesulfam K, aspartam), Kofein min. (0,03%), Vitamíny (niacin, kyselina pantothenová, B6, B12), Aroma, Zahušťovadlo xanthan, Barviva (karamel, riboflavin).</t>
  </si>
  <si>
    <t>Energetický nápoj s příchutí vodního melounu, složení: Voda, Sacharóza, Glukóza, Kyselina (kyselina citronová), Oxid uhličitý, Taurin min. (0,4%), Regulátor kyselosti (citronany sodné), Kofein min. (0,03%), Vitamíny (niacin, kyselina pantothenová, B6, B12), Aromata, Barvivo (anthokyany, riboflaviny)</t>
  </si>
  <si>
    <t>Energetický nápoj s příchutí tropického ovoce, složení : Voda, Sacharóza, Glukóza, Kyselina (kyselina citronová), Oxid uhličitý, Taurin min. (0,4%), Regulátor kyselosti (citronany sodné), Kofein min. (0,03%), Vitamíny (niacin, kyselina pantothenová, B6, B12), Aroma, Barviva (karamel, ß-Apo-8'-karotenal (C30), riboflavin), Stabilitátory (isobutyrát octanu sacharózy, glycerolestery dřevných pryskyřic)</t>
  </si>
  <si>
    <t>Red Bull Winter/Summer Edition 250ml</t>
  </si>
  <si>
    <t>Energetický nápoj s příchutí tropického ovoce, složení : Voda, Sacharóza, Glukóza, Kyselina (kyselina citronová), Oxid uhličitý, Taurin min. (0,4%), Regulátor kyselosti (citronany sodné), Kofein min. (0,03%), Vitamíny (niacin, kyselina pantothenová, B6, B</t>
  </si>
  <si>
    <t>Energetický nápoj, složení :Voda, sacharóza, glukóza, kyselina (kyselina citronová), oxid uhličitý, taurin (0,4 %), regulátor kyselosti (uhičitany sodné, uhličitany hořečnaté), kofein (0,03 %), vitamíny (niacin, kyselina pantothenová, B6, B12), aroma, barviva (karamel, riboflavin).</t>
  </si>
  <si>
    <t>Ananasová šťáva z koncentrátu (100 %), Ananasový protlak, Podíl ananasové složky: 100 %</t>
  </si>
  <si>
    <t>Šťáva z červeného grapefruitu z koncentrátu (100 %), Podíl grapefruitové šťávy: 100 %</t>
  </si>
  <si>
    <t>Mandarinková šťáva z koncentrátu (100 %)</t>
  </si>
  <si>
    <t>Jablečná šťáva z koncentrátu (100%), Podíl jablečné šťávy: 100%</t>
  </si>
  <si>
    <t>Jablečná šťáva z koncentrátu min. (72 %), Protlaky z: jablka min. (16 %), banánu (6 %), jahody (4 %), mrkve (1 %), broskve (0,05 %), guavy (0,01 %), papáji (0,02 %), Šťávy z koncentrátu z: ananasu (0,4 %), pomeranče (0,3 %), manga (0,1 %), maracuji (0,05 %), liči (0,02 %), opuncie (0,02 %), kiwi (0,02 %), limetky (0,01 %), Vitaminy: vitamin A, vitamin C, vitamin E, thiamin, riboflavin, niacin, vitamin B6, vitamin B12, kyselina pantothenová, kyselina listová, biotin, Podíl ovocno-mrkvové složky: 100%</t>
  </si>
  <si>
    <t>100% pomerančová šťáva vyrobená z koncentrátu</t>
  </si>
  <si>
    <t>RELAX ANANAS 1l</t>
  </si>
  <si>
    <t>Nesycený ananasový nápoj z koncentrátu, složení : Pitná voda, Ananasová šťáva z koncentrátu min. (25 %), Glukózo-fruktózový sirup (G) a/nebo cukr (D), Stabilizátor: pektiny, Regulátor kyselosti: kyselina citronová, Vitamin C, D,G - v závislosti na použité surovině: viz potisk v horní části obalu, Podil ovocné složky: min.25 %</t>
  </si>
  <si>
    <t>Nesycený ovocný nápoj z jablka, pomeranče a liči, zčásti vyrobený z koncentrátů, Složení: Pitná voda, Jablečný protlak min. (8 %), Cukr, Šťávy z koncentrátů z: pomeranče min. (7 %), jablka min. (5 %) a liči (0,5 %), Šťáva z koncentrátu z černé mrkve pro regulaci barvy, Regulátor kyselosti: kyselina citronová, Aroma, D,G - v závislosti na použité surovině: viz potisk v horní části obalu, Podíl ovocné složky: min. 20,5 %</t>
  </si>
  <si>
    <t>Nesycený ovocný nápoj z manga, jablka, pomeranče a citronu, zčásti z koncentrátů a koncentrovaného protlaku, Složení: Pitná voda, Mangový protlak z koncentrátu min. (10 %), Glukózo-fruktózový sirup (G) a/anebo cukr (D), Jablečný protlak min. (5 %), Šťávy z koncentrátu z: jablka min. (5 %), pomeranče min. (3 %) a citronu (2 %), Regulátor kyselosti: kyselina citronová, Antioxidant: kyselina L-askorbová, Barvivo: karoteny, Aroma, D,G - v závislosti na použité surovině: viz potisk v horní části obalu, Podíl ovocné složky: min.25 %</t>
  </si>
  <si>
    <t>Nesycený jahodovo - jablečný nápoj zčásti z koncentrátu, Složení: Pitná voda, Jahodový protlak min. (26 %), Glukózo-fruktózový sirup (G) a/nebo cukr (D), Jablečný protlakmin. (5 %), Jablečná šťáva z koncentrátumin. (3 %), Regulátor kyselosti: kyselina citronová, Koncentrát z černé mrkve pro regulaci barvy, Aromata, D/G - v závislosti od použité suroviny: viz potisk v horní části obalu, Podíl ovocné složky: min.34 %</t>
  </si>
  <si>
    <t>Nealkoholický hroznový nápoj sycený, Složení : Voda, Hroznová šťáva z koncentrátu min. (10 %), Cukr, Glukózo-fruktózový sirup, Oxid uhličitý (min. 3 g/l), Kyseliny: kyselina citrónová, kyselina vinná (L(+)-), Extrakt z květů černého bezu, Aromata, Antioxidant: kyselina L-askorbová</t>
  </si>
  <si>
    <t>BIRELL Světlý nealkoholické pivo 24x 330ml plech</t>
  </si>
  <si>
    <t>Birgo Nealko mango-limetka 500ml plech</t>
  </si>
  <si>
    <t>Birgo Nealko Grapefruit 500ml plech</t>
  </si>
  <si>
    <t>Birgo Nealko citron-limetka 500ml plech</t>
  </si>
  <si>
    <t>Birell Ochucený pomelo/grep nealkoholické pivo 500ml</t>
  </si>
  <si>
    <t>Birell Ochucený limetka/malina nealkoholické pivo 500ml</t>
  </si>
  <si>
    <t>Relax Víčko Jablko 100% džus 250ml</t>
  </si>
  <si>
    <t>Relax Víčko Pomeranč 100% džus 250ml</t>
  </si>
  <si>
    <t>ARO Pomeranč 100% džus 1L</t>
  </si>
  <si>
    <t>ARO Jablko 100% džus 1L</t>
  </si>
  <si>
    <t>ARO Multivitamin 100% džus 1L</t>
  </si>
  <si>
    <t>Relax Víčko Multivitamin 100% 250ml</t>
  </si>
  <si>
    <t>Relax jablko/ pomeranč/ liči s víčkem 250ml sklo</t>
  </si>
  <si>
    <t>Relax Víčko Kaktus 40% nápoj 250ml</t>
  </si>
  <si>
    <t>Rajec neperlivá voda 330ml vratná láhev</t>
  </si>
  <si>
    <t>Rajec Voda jemně perlivá 330ml vratná láhev</t>
  </si>
  <si>
    <t>Cristaline Voda neperlivá 500ml</t>
  </si>
  <si>
    <t>Světlé nealkoholické pivo, obsah alkoholu max.0.5 % obj.</t>
  </si>
  <si>
    <t>Složení:Nealkoholické pivo min. 55 % (voda, ječný slad, chmel), voda, cukr, aroma, kyselina: kyselinacitronová, mangová šťáva z koncentrátu min. (0,01 %), přírodní aroma limetka, vitaminy: niacin, vit. B6,vit. B12.Obsah alkoholu: max. 0,3 % obj.</t>
  </si>
  <si>
    <t>Složení: Nealkoholické pivo min. 65 % (voda, ječný slad, chmel), voda, cukr, aroma, kyselina: kyselinacitronová, aroma, grapefruitová šťáva z koncentrátu min. (0,04 %), vitaminy: niacin, vit. B6, vit. B12.Obsah alkoholu: max. 0,3 % obj</t>
  </si>
  <si>
    <t>Nealkoholické pivo min. 55 % (voda, ječný slad, chmel), voda, cukr, pomerančová šťáva z koncentrátu min. (2 %), citronová šťáva z koncentrátu min. (0,9 %), aroma, kyselina: kyselina citronová, prírodní aroma limetky, vitaminy: niacin, vit. B6, vit. B12. Obsah alkoholu: max. 0,3 % obj.</t>
  </si>
  <si>
    <t>nealkoholické pivo světlé min. 45% (voda, JEČNÉ slady, chmelové produkty/, kyselina mléčná), voda, glukózo-fruktózový sirup, kyselina citrónová, přírodní aromata, grapefruitová šťáva z koncentrátumin.  (0,5%), vitamin B-5, vitamin B-6, vitamin C</t>
  </si>
  <si>
    <t>Složení: nealkoholické pivo světlé min. 50% (voda, JEČNÉ slady, chmelové produkty, kyselina mléčná), voda, glukózo-fruktózový sirup, ovocná složka (limetková šťáva z koncentrátu min. (28%), přírodní aromata, malinová šťáva z koncentrátu min. (0,3%), barvivo: anthokyany), vitamin B-5, vitamin B-6, vitamin C.</t>
  </si>
  <si>
    <t>Šťáva z jablečného koncentrátu (100%), Vitamin C, Podíl jablečné šťávy: min. 100%</t>
  </si>
  <si>
    <t>Šťáva z pomerančového koncentrátu (100 %), Podíl pomerančové šťávy: min.100 %</t>
  </si>
  <si>
    <t>Složení: pomerančová šťáva z koncentrátu. Ovocný podíl min. 100 %.</t>
  </si>
  <si>
    <t>Složení: jablečná šťáva z koncentrátu. Ovocný podíl min. 100 %.</t>
  </si>
  <si>
    <t>ovocná vícedruhová šťáva z koncentrátů s přídavkem vitaminů. Podíl ovocné složky min.100 %. Složení: směs šťáv a dření (jablko, pomeranč, citron, ananas, hrozny, meruňka, banán, broskev, guave, grapefruit, mango, maracuja) z koncentrátů a z koncentrovaných dření, vitaminy: C, thiamin, riboflavin, B6, A, E.</t>
  </si>
  <si>
    <t>Složení: jablečná šťáva z koncentrátu min. (72%), protlaky z: jablka min. (16%), banánu min. (6%), jahodymin.  (4%), mrkve (1%), broskve (0,05%), guavy (0,01%), papáji (0,02%), šťávy z koncentrátu z: ananasu min. (0,4%), pomeranče (min. 0,3%), manga (0,1%), maracuji min.(0,05%), liči min. (0,02%), opuncie (0,02%), kiwi (0,02%), limetky (0,01%), vitaminy: A, C, E, thiamin, riboflavin, niacin, B6, B12, kyselina pantothenová, kyselina listová, biotin.</t>
  </si>
  <si>
    <t>Složení: Pitná voda, jablečná šťáva z koncentrátu min. (16 %), cukr (D) a/nebo glukózo-fruktózový sirup (G), pomerančová šťáva z koncentrátumin.  (3 %), šťáva z liči z koncentrátu min. (1 %), regulátor kyselosti: kyselina citronová, stabilizátory: arabská guma a glycerolestery dřevných pryskyřic, koncentrát z černé mrkve pro regulaci barvy, aroma.Podíl ovocné složky: min. 20 %.</t>
  </si>
  <si>
    <t>Složení: voda, jablečná šťáva z koncentrátu min.(38%), glukózo-fruktózový sirup (G) a/nebo cukr (D), šťáva z koncentrátu z: limetky min. (1%) a opuncie min. (1%); regulátor kyselosti: kyselina citronová; stabilizátory: karboxymethylcelulóza a arabská guma; antioxidant: kyselina askorbová; barviva: měďnaté komplexy chlorofylů a chlorofinů, karoteny; aromata.</t>
  </si>
  <si>
    <t>Pramenitá voda Rajec, nesycená.</t>
  </si>
  <si>
    <t>Pramenitá voda Rajec, jemně sycená. Obsah CO2: max. 4 g/l.</t>
  </si>
  <si>
    <t>Analýza (mg/l): Ca:6,4 Mg:1,2 Na:3 K:0,5 HCO:20 SO:5 Cl:3 NO:4</t>
  </si>
  <si>
    <t>Ovocný džús černý ribíz, balení min 2l</t>
  </si>
  <si>
    <t>Ovocný džús grapefruit, balení min 2l</t>
  </si>
  <si>
    <t>Ovocný džús hruška, balení min 2l</t>
  </si>
  <si>
    <t>Ovocný džús ,mango+ananas, balení min 2l</t>
  </si>
  <si>
    <t>Ovocný džús miltivitamin, balení min 2l</t>
  </si>
  <si>
    <t>Ovocný džús pomeranč, balení min 2l</t>
  </si>
  <si>
    <t>Ovocný džús jablko + malina, balení min 2l</t>
  </si>
  <si>
    <t>Ovocný džús směs ovoce dle specifikace, balení min 0,2l</t>
  </si>
  <si>
    <t>Ovocný džús pomeranč, balení min 0,2l</t>
  </si>
  <si>
    <t>Ovocný džús broskev, balení min 0,25l</t>
  </si>
  <si>
    <t>Ovocný džús směs ovoce dle specifikace, balení min 0,25l</t>
  </si>
  <si>
    <t>Ovocný džús multivitamin, balení min 0,25l</t>
  </si>
  <si>
    <t>Perlivý nápoj grapefruit, bal min 0,5l</t>
  </si>
  <si>
    <t>Perlivý nápoj lemon, bal min 0,5l</t>
  </si>
  <si>
    <t>Nápoj alkoholický pivo min 0,33l</t>
  </si>
  <si>
    <t>Ledová káva, bal min 0,25l, plech</t>
  </si>
  <si>
    <t>Ledová káva, bal min 0,5l, tetrapoack</t>
  </si>
  <si>
    <t>Nápoj nealko kofolového typu, min bal 0,5l, plech</t>
  </si>
  <si>
    <t>Nápoj nealko, min bal 0,5l, palst</t>
  </si>
  <si>
    <t>Ledový čaj příchuť broskev, min bal 1,5l</t>
  </si>
  <si>
    <t>Ledový čaj příchuť limeta + mata, min bal 1,5l</t>
  </si>
  <si>
    <t>Ledový čaj zelený, min bal 1,5l</t>
  </si>
  <si>
    <t>Minerální voda ochucená bílé hrozny min bal 1,5l</t>
  </si>
  <si>
    <t>Minerální voda ochucená broskev min bal 1,5l</t>
  </si>
  <si>
    <t>Minerální voda ochucená cedrata min bal 1,5l</t>
  </si>
  <si>
    <t>Minerální voda ochucená citron min bal 1,5l</t>
  </si>
  <si>
    <t>Minerální voda ochucená grapefruit min bal 1,5l</t>
  </si>
  <si>
    <t>Minerální voda ochucená malina min bal 1,5l</t>
  </si>
  <si>
    <t>Nápoj alkoholický pivo černé min 0,33l</t>
  </si>
  <si>
    <t>Energetický nápoj min bal 0,25ml, plech</t>
  </si>
  <si>
    <t>Energetický nápoj bez cukru min bal 0,25ml, plech</t>
  </si>
  <si>
    <t>Energetický nápoj watermelon,min bal 0,25ml, plech</t>
  </si>
  <si>
    <t>Energetický nápoj tropické ovoce min bal 0,25ml, plech</t>
  </si>
  <si>
    <t>Energetický nápoj příchuť hruška a skořice min bal 0,25ml. plech</t>
  </si>
  <si>
    <t>Energetický nápoj min bal 0,33ml, plech</t>
  </si>
  <si>
    <t>Ovocný džus 100% ananas, balení min 0,5l</t>
  </si>
  <si>
    <t>Ovocný džus 100% grapefruit, balení min 0,5l</t>
  </si>
  <si>
    <t>Ovocný džus 100% mandarinka, balení min 0,5l</t>
  </si>
  <si>
    <t>Ovocný džus 100% jablko, balení min 1l</t>
  </si>
  <si>
    <t>Ovocný džus 100% multivitamin, balení min 1l</t>
  </si>
  <si>
    <t>Ovocný džus 100% pomeranč, balení min 1l</t>
  </si>
  <si>
    <t>Ovocný džus 100% ananas, balení min 1l</t>
  </si>
  <si>
    <t>Ovocný džus 100% liči, balení min 1l</t>
  </si>
  <si>
    <t>Ovocný džus 100% mango, balení min 1l</t>
  </si>
  <si>
    <t>Ovocný nektar jahoda, balení min 1l</t>
  </si>
  <si>
    <t>Nealkoholický nápoj z hroznů, bílý ochucený, min 0,5l, plech</t>
  </si>
  <si>
    <t>Pivo nealkoholické světlé, 0,33l, plech</t>
  </si>
  <si>
    <t>Míchaný nápoj z nealkoholického piva s příchutí manga a limetky, 0,5l, plech</t>
  </si>
  <si>
    <t>Míchaný nápoj z nealkoholického piva s příchutí grapefruitu, 0,5l, plech</t>
  </si>
  <si>
    <t>Míchaný nápoj z nealkoholického piva s příchutí citronu a limetky, 0,5l, plech</t>
  </si>
  <si>
    <t>Míchaný nápoj z nealkoholického piva s příchutí pomela a grapefruitu, 0,5l, plech</t>
  </si>
  <si>
    <t>Míchaný nápoj z nealkoholického piva s příchutí limetky a maliny se sladidly přírodního původu, plech, 0,5l</t>
  </si>
  <si>
    <t>Pomerančová šťáva z koncentrátu, min 1l</t>
  </si>
  <si>
    <t>Jablečná šťáva z koncentrátu, min 1l</t>
  </si>
  <si>
    <t>100 % ovocná vícedruhová šťáva z koncentrátů s přídavkem vitaminů, min 1l</t>
  </si>
  <si>
    <t>Ovocno-mrkvová šťáva částečně vyrobená z koncentrátů a s přídavkem vitaminů., sklo, 0,25l, speciální víčko s lehkým otevíráním</t>
  </si>
  <si>
    <t>100% jablečná šťáva vyrobená z jablečného koncentrátu s přidaným vitaminem C, sklo, speciální víčko s lehkým otevíráním</t>
  </si>
  <si>
    <t>100% pomerančová šťáva vyrobená z pomerančového koncentrátu, sklo, speciální víčko s lehkým otevíráním</t>
  </si>
  <si>
    <t>Nesycený ovocný nápoj z jablka, pomeranče a liči z koncentrátů 0,25l, speciální víčko s lehkým otevíráním</t>
  </si>
  <si>
    <t>Nesycený ovocný nápoj z jablka, limetky a opuncie vyrobený z koncentrovaných šťáv 0,25l, speciální víčko s lehkým otevíráním</t>
  </si>
  <si>
    <t>Pramenitá voda Rajec, jemně sycená, vratná láhev sklo, 0,33l</t>
  </si>
  <si>
    <t>Pramenitá voda Rajec, nesycená, vratná láhev, sklo, 0,33l</t>
  </si>
  <si>
    <t>Přírodní pramenitá voda. Nesycená, 0,5l, plats</t>
  </si>
  <si>
    <t>DPH</t>
  </si>
  <si>
    <t>Aquila 1,5l perlivá</t>
  </si>
  <si>
    <t>Sloupec1</t>
  </si>
  <si>
    <t>AQUILA-500ML-PERLIVA-HK</t>
  </si>
  <si>
    <t>AQUILA-500ML-NEPERLIVA-HK</t>
  </si>
  <si>
    <t>CAPPY-100PROCENT-330ML-POMERANC-HK</t>
  </si>
  <si>
    <t>CAPRIO-ANANAS-2L-HK</t>
  </si>
  <si>
    <t>CAPRIO-CERNY-RYBIZ-2L-HK</t>
  </si>
  <si>
    <t>CAPRIO-GREP-CERVENY-2L-HK</t>
  </si>
  <si>
    <t>CAPRIO-HRUSKA-2L-HK</t>
  </si>
  <si>
    <t>CAPRIO-MANGO-ANANAS-2L-HK</t>
  </si>
  <si>
    <t>CAPRIO-MULTIVITAMIN-2L-HK</t>
  </si>
  <si>
    <t>CAPRIO-POMERANC-2L-HK</t>
  </si>
  <si>
    <t>CAPRIO-JABLKO-MALINA-2L-HK</t>
  </si>
  <si>
    <t>CAPRI-SUN-MYSTIK-HK</t>
  </si>
  <si>
    <t>CAPRI-POMERANC-HK</t>
  </si>
  <si>
    <t>CAPRI-SUN-ICE-TEA-PEACH-250ML-HK</t>
  </si>
  <si>
    <t>CAPRI-SUN-FUN-ALARM-250-ML-HK</t>
  </si>
  <si>
    <t>CAPRI-SUN-MULTIVITAMIN-250ML-HK</t>
  </si>
  <si>
    <t>COOL-05L-NA-GREP-HK</t>
  </si>
  <si>
    <t>COOL-05L-N-A-LEMON-HK</t>
  </si>
  <si>
    <t>EISKAFFEE-LED-KAVA-500ML-HK</t>
  </si>
  <si>
    <t>GAMBRINUS-33ML-PL-10-OR-HK</t>
  </si>
  <si>
    <t>KOFOLA-500ML-ORIGINAL-HK</t>
  </si>
  <si>
    <t>KOFOLA-05L-PL-ORIGINAL-HK</t>
  </si>
  <si>
    <t>LEDOVA-KAVA-PLECH-HK</t>
  </si>
  <si>
    <t>LIPTON-15L-BROSKEV-HK</t>
  </si>
  <si>
    <t>LIPTON-15L-CITRON-HK</t>
  </si>
  <si>
    <t>LIPTON-15L-LIM-MATA-ZEL-HK</t>
  </si>
  <si>
    <t>LIPTON-15L-ZELENY-HK</t>
  </si>
  <si>
    <t>MAGNESIA-JEMNE-PERLIVA-05L-HK</t>
  </si>
  <si>
    <t>MAGNESIA-1500ML-JEMNE-PERLIVA-HK</t>
  </si>
  <si>
    <t>MAGNESIA-NEPERLIVA-05L-HK</t>
  </si>
  <si>
    <t>MAGNESIA-1500ML-NEPERLIVA-HK</t>
  </si>
  <si>
    <t>MAGNESIA-PERLIVA-05L-HK</t>
  </si>
  <si>
    <t>MAGNESIA-1500-ML-PERLIVA-HK</t>
  </si>
  <si>
    <t>MATTONI-1-5-BILE-HROZNY-HK</t>
  </si>
  <si>
    <t>MATTONI-1-5-BROSKEV-HK</t>
  </si>
  <si>
    <t>MATTONI-1-5-CEDRATA-HK</t>
  </si>
  <si>
    <t>MATTONI-1-5-CITRON-HK</t>
  </si>
  <si>
    <t>MATTONI-1-5-GRAPEFRUIT-HK</t>
  </si>
  <si>
    <t>MATTONI-1-5-MALINA-HK</t>
  </si>
  <si>
    <t>MATTONI-500ML-NEPERLIVA-HK</t>
  </si>
  <si>
    <t>ORANGINA-0-5-ML-HK</t>
  </si>
  <si>
    <t>PIVO-CERNE-VELKOPOPOVICKY-KOZEL-0-5-HK</t>
  </si>
  <si>
    <t>RED-BULL-ENERGETICKY-NAPOJ-S-CUKREM-250ML-HK</t>
  </si>
  <si>
    <t>RED-BULL-ENERGETICKY-NAPOJ-SUGARFREE-250ML-HK</t>
  </si>
  <si>
    <t>ENERGETICKY-NAPOJ-RED-MIN-BAL-0-25ML-HK</t>
  </si>
  <si>
    <t>ENERGETICKY-NAPOJ-TROPICAL-MIN-BAL-0-25ML-HK</t>
  </si>
  <si>
    <t>ENERGETICKY-NAPOJ-WINTER-MIN-BAL-0-25ML-HK</t>
  </si>
  <si>
    <t>ENERGETICKY-NAPOJ-ENERGY-MIN-BAL-0-33ML-HK</t>
  </si>
  <si>
    <t>RELAX-ANANAS-1L-HK</t>
  </si>
  <si>
    <t>RELAX-GREP-1L-HK</t>
  </si>
  <si>
    <t>RELAX-MANDARINKA-1L-HK</t>
  </si>
  <si>
    <t>RELAX-JABLKO-1L-HK</t>
  </si>
  <si>
    <t>RELAX-MULTIVITAMIN-HK</t>
  </si>
  <si>
    <t>RELAX-POMERANC-1L-HK</t>
  </si>
  <si>
    <t>RELAX-EXOTIKA-LICI-HK</t>
  </si>
  <si>
    <t>RELAX-EXOTIKA-MANGO-HK</t>
  </si>
  <si>
    <t>RELAX-JAHODA-HK</t>
  </si>
  <si>
    <t>VINEA-0-5-ML-HK</t>
  </si>
  <si>
    <t>BIRELL-SVETLY-NEALKOHOLICKE-PIVO-24X-330ML-PLECH-HK</t>
  </si>
  <si>
    <t>BIRGO-NEALKO-MANGO-LIMETKA-500ML-PLECH-HK</t>
  </si>
  <si>
    <t>BIRGO-NEALKO-GRAPEFRUIT-500ML-PLECH-HK</t>
  </si>
  <si>
    <t>BIRGO-NEALKO-CITRON-LIMETKA-500ML-PLECH-HK</t>
  </si>
  <si>
    <t>BIRELL-OCHUCENY-POMELO-GREP-NEALKOHOLICKE-PIVO-500ML-HK</t>
  </si>
  <si>
    <t>BIRELL-OCHUCENY-LIMETKA-MALINA-NEALKOHOLICKE-PIVO-500ML-HK</t>
  </si>
  <si>
    <t>RELAX-VICKO-JABLKO-100PROCENT-DZUS-250ML-HK</t>
  </si>
  <si>
    <t>RELAX-VICKO-POMERANC-100PROCENT-DZUS-250ML-HK</t>
  </si>
  <si>
    <t>ARO-POMERANC-100PROCENT-DZUS-1L-HK</t>
  </si>
  <si>
    <t>ARO-JABLKO-100PROCENT-DZUS-1L-HK</t>
  </si>
  <si>
    <t>ARO-MULTIVITAMIN-100PROCENT-DZUS-1L-HK</t>
  </si>
  <si>
    <t>RELAX-VICKO-MULTIVITAMIN-100PROCENT-250ML-HK</t>
  </si>
  <si>
    <t>RELAX-JABLKO-POMERANC-LICI-S-VICKEM-250ML-SKLO-HK</t>
  </si>
  <si>
    <t>RELAX-VICKO-KAKTUS-40PROCENT-NAPOJ-250ML-HK</t>
  </si>
  <si>
    <t>RAJEC-NEPERLIVA-VODA-330ML-VRATNA-LAHEV-HK</t>
  </si>
  <si>
    <t>RAJEC-VODA-JEMNE-PERLIVA-330ML-VRATNA-LAHEV-HK</t>
  </si>
  <si>
    <t>CRISTALINE-VODA-NEPERLIVA-500ML-HK</t>
  </si>
  <si>
    <t>CAPRIO-ANANAS-2L-PHA</t>
  </si>
  <si>
    <t>CAPRIO-CERNY-RYBIZ-2L-PHA</t>
  </si>
  <si>
    <t>CAPRIO-GREP-CERVENY-2L-PHA</t>
  </si>
  <si>
    <t>CAPRIO-HRUSKA-2L-PHA</t>
  </si>
  <si>
    <t>CAPRIO-MANGO-ANANAS-2L-PHA</t>
  </si>
  <si>
    <t>CAPRI-SUN-MYSTIK-PHA</t>
  </si>
  <si>
    <t>CAPRI-SUN-ICE-TEA-PEACH-250ML-PHA</t>
  </si>
  <si>
    <t>CAPRI-SUN-MULTIVITAMIN-250ML-PHA</t>
  </si>
  <si>
    <t>MATTONI-1-5-BROSKEV-PHA</t>
  </si>
  <si>
    <t>MATTONI-1-5-GRAPEFRUIT-PHA</t>
  </si>
  <si>
    <t>PIVO-CERNE-VELKOPOPOVICKY-KOZEL-0-5-PHA</t>
  </si>
  <si>
    <t>RED-BULL-ENERGETICKY-NAPOJ-S-CUKREM-250ML-PHA</t>
  </si>
  <si>
    <t>ENERGETICKY-NAPOJ-RED-MIN-BAL-0-25ML-PHA</t>
  </si>
  <si>
    <t>ENERGETICKY-NAPOJ-TROPICAL-MIN-BAL-0-25ML-PHA</t>
  </si>
  <si>
    <t>ENERGETICKY-NAPOJ-WINTER-MIN-BAL-0-25ML-PHA</t>
  </si>
  <si>
    <t>ENERGETICKY-NAPOJ-ENERGY-MIN-BAL-0-33ML-PHA</t>
  </si>
  <si>
    <t>BIRELL-SVETLY-NEALKOHOLICKE-PIVO-24X-330ML-PLECH-PHA</t>
  </si>
  <si>
    <t>BIRGO-NEALKO-MANGO-LIMETKA-500ML-PLECH-PHA</t>
  </si>
  <si>
    <t>BIRGO-NEALKO-GRAPEFRUIT-500ML-PLECH-PHA</t>
  </si>
  <si>
    <t>BIRGO-NEALKO-CITRON-LIMETKA-500ML-PLECH-PHA</t>
  </si>
  <si>
    <t>BIRELL-OCHUCENY-POMELO-GREP-NEALKOHOLICKE-PIVO-500ML-PHA</t>
  </si>
  <si>
    <t>BIRELL-OCHUCENY-LIMETKA-MALINA-NEALKOHOLICKE-PIVO-500ML-PHA</t>
  </si>
  <si>
    <t>RELAX-VICKO-JABLKO-100PROCENT-DZUS-250ML-PHA</t>
  </si>
  <si>
    <t>RELAX-VICKO-POMERANC-100PROCENT-DZUS-250ML-PHA</t>
  </si>
  <si>
    <t>ARO-POMERANC-100PROCENT-DZUS-1L-PHA</t>
  </si>
  <si>
    <t>ARO-JABLKO-100PROCENT-DZUS-1L-PHA</t>
  </si>
  <si>
    <t>ARO-MULTIVITAMIN-100PROCENT-DZUS-1L-PHA</t>
  </si>
  <si>
    <t>RELAX-VICKO-MULTIVITAMIN-100PROCENT-250ML-PHA</t>
  </si>
  <si>
    <t>RELAX-JABLKO-POMERANC-LICI-S-VICKEM-250ML-SKLO-PHA</t>
  </si>
  <si>
    <t>RELAX-VICKO-KAKTUS-40PROCENT-NAPOJ-250ML-PHA</t>
  </si>
  <si>
    <t>RAJEC-NEPERLIVA-VODA-330ML-VRATNA-LAHEV-PHA</t>
  </si>
  <si>
    <t>RAJEC-VODA-JEMNE-PERLIVA-330ML-VRATNA-LAHEV-PHA</t>
  </si>
  <si>
    <t>CRISTALINE-VODA-NEPERLIVA-500ML-PHA</t>
  </si>
  <si>
    <t>číslo v katalogu dodavatele, jestli existuje2</t>
  </si>
  <si>
    <t>Počet ks v balení (přepište, jestli je údaj jiný)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</si>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</sst>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77" formatCode="General"/>
    <numFmt numFmtId="178" formatCode="0"/>
    <numFmt numFmtId="179" formatCode="0&quot; dny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name val="cambria  "/>
      <family val="2"/>
    </font>
    <font>
      <b/>
      <sz val="11"/>
      <color theme="1"/>
      <name val="cambria  "/>
      <family val="2"/>
    </font>
    <font>
      <sz val="11"/>
      <color theme="1"/>
      <name val="cambria  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theme="1"/>
      <name val="Times New Roman"/>
      <family val="1"/>
    </font>
    <font>
      <sz val="14"/>
      <color theme="1" tint="0.04998999834060669"/>
      <name val="Times New Roman"/>
      <family val="1"/>
    </font>
    <font>
      <sz val="14"/>
      <color theme="1"/>
      <name val="cambria  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Fill="0" applyProtection="0">
      <alignment/>
    </xf>
  </cellStyleXfs>
  <cellXfs count="65">
    <xf numFmtId="0" fontId="0" fillId="0" borderId="0" xfId="0"/>
    <xf numFmtId="44" fontId="2" fillId="0" borderId="0" xfId="2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1" xfId="25" applyFont="1" applyFill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9" fontId="11" fillId="2" borderId="1" xfId="22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4" fillId="3" borderId="1" xfId="21" applyFont="1" applyFill="1" applyBorder="1" applyAlignment="1">
      <alignment vertical="center" wrapText="1"/>
      <protection/>
    </xf>
    <xf numFmtId="0" fontId="14" fillId="0" borderId="1" xfId="21" applyFont="1" applyBorder="1" applyAlignment="1">
      <alignment vertical="center" wrapText="1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164" fontId="11" fillId="0" borderId="12" xfId="22" applyNumberFormat="1" applyFont="1" applyFill="1" applyBorder="1" applyAlignment="1" applyProtection="1">
      <alignment horizontal="center" vertical="center"/>
      <protection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/>
    </xf>
    <xf numFmtId="1" fontId="11" fillId="4" borderId="16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/>
    </xf>
    <xf numFmtId="164" fontId="16" fillId="4" borderId="18" xfId="0" applyNumberFormat="1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Procenta" xfId="22"/>
    <cellStyle name="Měna 2" xfId="23"/>
    <cellStyle name="Měna 3" xfId="24"/>
    <cellStyle name="Normální 3" xfId="25"/>
  </cellStyles>
  <dxfs count="40"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  <protection hidden="1" locked="0"/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medium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numFmt numFmtId="177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/>
        <i val="0"/>
        <u val="none"/>
        <strike val="0"/>
        <sz val="14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 style="medium"/>
      </border>
    </dxf>
    <dxf>
      <font>
        <u val="none"/>
        <strike val="0"/>
        <sz val="14"/>
      </font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numFmt numFmtId="178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numFmt numFmtId="178" formatCode="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ont>
        <u val="none"/>
        <strike val="0"/>
        <sz val="14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ont>
        <b val="0"/>
        <i val="0"/>
        <u val="none"/>
        <strike val="0"/>
        <sz val="14"/>
        <name val="cambria  "/>
        <color theme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 style="medium"/>
      </border>
    </dxf>
    <dxf>
      <font>
        <i val="0"/>
        <u val="none"/>
        <strike val="0"/>
        <sz val="14"/>
        <name val="cambria  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 style="medium"/>
      </border>
    </dxf>
    <dxf>
      <font>
        <i val="0"/>
        <u val="none"/>
        <strike val="0"/>
        <sz val="10"/>
        <name val="Calibri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 style="medium"/>
      </border>
    </dxf>
    <dxf>
      <font>
        <u val="none"/>
        <strike val="0"/>
        <sz val="14"/>
      </font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/>
        <bottom style="medium"/>
      </border>
    </dxf>
    <dxf>
      <font>
        <u val="none"/>
        <strike val="0"/>
        <sz val="14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 style="medium"/>
      </border>
    </dxf>
    <dxf>
      <font>
        <u val="none"/>
        <strike val="0"/>
        <sz val="14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font>
        <u val="none"/>
        <strike val="0"/>
        <sz val="14"/>
      </font>
      <alignment horizontal="center" vertical="center" textRotation="0" wrapText="1" shrinkToFit="1" readingOrder="0"/>
      <border>
        <left style="medium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alignment vertical="center" textRotation="0" wrapText="1" shrinkToFit="1" readingOrder="0"/>
      <border>
        <left style="thin"/>
        <right style="thin"/>
        <top/>
        <bottom/>
      </border>
    </dxf>
    <dxf>
      <border>
        <left style="medium"/>
        <right style="medium"/>
        <top style="medium"/>
        <bottom style="medium"/>
      </border>
    </dxf>
    <dxf>
      <alignment vertical="center" textRotation="0" wrapText="1" shrinkToFit="1" readingOrder="0"/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napoje" displayName="napoje" ref="A4:Q82" totalsRowCount="1" headerRowDxfId="39" dataDxfId="37" totalsRowDxfId="35" tableBorderDxfId="36" headerRowBorderDxfId="38" totalsRowBorderDxfId="34">
  <sortState ref="C5:N107">
    <sortCondition sortBy="value" ref="F5:F107"/>
  </sortState>
  <tableColumns count="17">
    <tableColumn id="10" name="Pol." dataDxfId="33" totalsRowDxfId="32"/>
    <tableColumn id="15" name="Sloupec1" dataDxfId="31" totalsRowDxfId="30"/>
    <tableColumn id="1" name="Pol.2" dataDxfId="29" totalsRowLabel="Celkem" totalsRowDxfId="28"/>
    <tableColumn id="4" name="Popis předmětu zakázky" dataDxfId="27" totalsRowDxfId="26"/>
    <tableColumn id="5" name="Specifikace výrobku (na základě preferencí zákazníků)" dataDxfId="25" totalsRowDxfId="24"/>
    <tableColumn id="2" name="Odkaz na výrobek, který vyhovuje specifikaci (je možné nabídnout rovnocenné řešení)" dataDxfId="23" totalsRowDxfId="22"/>
    <tableColumn id="3" name="Nabízený produkt" dataDxfId="21" totalsRowDxfId="20"/>
    <tableColumn id="11" name="MJ" dataDxfId="19" totalsRowDxfId="18"/>
    <tableColumn id="6" name="Minimální trvanlivost" dataDxfId="17" totalsRowDxfId="16"/>
    <tableColumn id="7" name="Množství" dataDxfId="15" totalsRowDxfId="14"/>
    <tableColumn id="8" name="Cena bez DPH za MJ ***" dataDxfId="13" totalsRowDxfId="12"/>
    <tableColumn id="9" name="Celkem ****" dataDxfId="11" totalsRowFunction="sum" totalsRowDxfId="10">
      <calculatedColumnFormula>J5*K5</calculatedColumnFormula>
    </tableColumn>
    <tableColumn id="12" name="číslo v katalogu dodavatele, jestli existuje" dataDxfId="9" totalsRowDxfId="8"/>
    <tableColumn id="13" name="Počet ks v balení (přepište, jestli je údaj jiný)" dataDxfId="7" totalsRowDxfId="6"/>
    <tableColumn id="14" name="DPH" dataDxfId="5" totalsRowDxfId="4"/>
    <tableColumn id="16" name="Spolu s DPH" dataDxfId="3" totalsRowFunction="sum" totalsRowDxfId="2">
      <calculatedColumnFormula>+napoje[[#This Row],[Celkem ****]]*napoje[[#This Row],[DPH]]+napoje[[#This Row],[Celkem ****]]</calculatedColumnFormula>
    </tableColumn>
    <tableColumn id="17" name="číslo v katalogu dodavatele, jestli existuje2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showGridLines="0" tabSelected="1" zoomScale="55" zoomScaleNormal="55" workbookViewId="0" topLeftCell="A64">
      <selection activeCell="I12" sqref="I12"/>
    </sheetView>
  </sheetViews>
  <sheetFormatPr defaultColWidth="9.140625" defaultRowHeight="15"/>
  <cols>
    <col min="1" max="1" width="18.00390625" style="3" customWidth="1"/>
    <col min="2" max="3" width="40.00390625" style="3" hidden="1" customWidth="1"/>
    <col min="4" max="4" width="90.7109375" style="12" customWidth="1"/>
    <col min="5" max="5" width="93.00390625" style="11" customWidth="1"/>
    <col min="6" max="6" width="40.28125" style="3" hidden="1" customWidth="1"/>
    <col min="7" max="7" width="40.7109375" style="3" customWidth="1"/>
    <col min="8" max="8" width="24.7109375" style="3" customWidth="1"/>
    <col min="9" max="9" width="28.00390625" style="3" customWidth="1"/>
    <col min="10" max="10" width="14.57421875" style="3" customWidth="1"/>
    <col min="11" max="11" width="26.421875" style="8" customWidth="1"/>
    <col min="12" max="12" width="21.8515625" style="4" customWidth="1"/>
    <col min="13" max="13" width="26.8515625" style="3" customWidth="1"/>
    <col min="14" max="16" width="24.57421875" style="4" customWidth="1"/>
    <col min="17" max="17" width="34.140625" style="4" hidden="1" customWidth="1"/>
    <col min="18" max="16384" width="9.140625" style="4" customWidth="1"/>
  </cols>
  <sheetData>
    <row r="1" spans="1:5" ht="27.75" customHeight="1">
      <c r="A1" s="4"/>
      <c r="D1" s="13" t="s">
        <v>8</v>
      </c>
      <c r="E1" s="9" t="s">
        <v>9</v>
      </c>
    </row>
    <row r="2" spans="4:5" ht="31.15" customHeight="1">
      <c r="D2" s="13" t="s">
        <v>10</v>
      </c>
      <c r="E2" s="9" t="s">
        <v>9</v>
      </c>
    </row>
    <row r="3" spans="4:5" ht="31.15" customHeight="1" thickBot="1">
      <c r="D3" s="14" t="s">
        <v>11</v>
      </c>
      <c r="E3" s="10" t="s">
        <v>12</v>
      </c>
    </row>
    <row r="4" spans="1:17" ht="45" customHeight="1">
      <c r="A4" s="40" t="s">
        <v>0</v>
      </c>
      <c r="B4" s="41" t="s">
        <v>286</v>
      </c>
      <c r="C4" s="41" t="s">
        <v>130</v>
      </c>
      <c r="D4" s="42" t="s">
        <v>121</v>
      </c>
      <c r="E4" s="42" t="s">
        <v>128</v>
      </c>
      <c r="F4" s="43" t="s">
        <v>124</v>
      </c>
      <c r="G4" s="44" t="s">
        <v>122</v>
      </c>
      <c r="H4" s="45" t="s">
        <v>1</v>
      </c>
      <c r="I4" s="46" t="s">
        <v>2</v>
      </c>
      <c r="J4" s="46" t="s">
        <v>3</v>
      </c>
      <c r="K4" s="46" t="s">
        <v>4</v>
      </c>
      <c r="L4" s="47" t="s">
        <v>5</v>
      </c>
      <c r="M4" s="48" t="s">
        <v>108</v>
      </c>
      <c r="N4" s="48" t="s">
        <v>396</v>
      </c>
      <c r="O4" s="44" t="s">
        <v>284</v>
      </c>
      <c r="P4" s="49" t="s">
        <v>397</v>
      </c>
      <c r="Q4" s="35" t="s">
        <v>395</v>
      </c>
    </row>
    <row r="5" spans="1:17" ht="45" customHeight="1">
      <c r="A5" s="50">
        <v>1</v>
      </c>
      <c r="B5" s="16" t="s">
        <v>288</v>
      </c>
      <c r="C5" s="17" t="s">
        <v>104</v>
      </c>
      <c r="D5" s="18" t="s">
        <v>115</v>
      </c>
      <c r="E5" s="33" t="s">
        <v>131</v>
      </c>
      <c r="F5" s="19" t="s">
        <v>29</v>
      </c>
      <c r="G5" s="20"/>
      <c r="H5" s="17" t="s">
        <v>13</v>
      </c>
      <c r="I5" s="21" t="s">
        <v>14</v>
      </c>
      <c r="J5" s="22">
        <v>3000</v>
      </c>
      <c r="K5" s="23">
        <v>0</v>
      </c>
      <c r="L5" s="24">
        <f>+napoje[[#This Row],[Množství]]*napoje[[#This Row],[Cena bez DPH za MJ ***]]</f>
        <v>0</v>
      </c>
      <c r="M5" s="25"/>
      <c r="N5" s="20">
        <v>12</v>
      </c>
      <c r="O5" s="26">
        <v>0</v>
      </c>
      <c r="P5" s="51">
        <f>+napoje[[#This Row],[Celkem ****]]*napoje[[#This Row],[DPH]]+napoje[[#This Row],[Celkem ****]]</f>
        <v>0</v>
      </c>
      <c r="Q5" s="36">
        <v>160677</v>
      </c>
    </row>
    <row r="6" spans="1:17" ht="45" customHeight="1">
      <c r="A6" s="50">
        <v>2</v>
      </c>
      <c r="B6" s="16" t="s">
        <v>287</v>
      </c>
      <c r="C6" s="17" t="s">
        <v>105</v>
      </c>
      <c r="D6" s="18" t="s">
        <v>114</v>
      </c>
      <c r="E6" s="33" t="s">
        <v>132</v>
      </c>
      <c r="F6" s="19" t="s">
        <v>30</v>
      </c>
      <c r="G6" s="20"/>
      <c r="H6" s="17" t="s">
        <v>13</v>
      </c>
      <c r="I6" s="21" t="s">
        <v>14</v>
      </c>
      <c r="J6" s="22">
        <v>2500</v>
      </c>
      <c r="K6" s="23">
        <v>0</v>
      </c>
      <c r="L6" s="24">
        <f aca="true" t="shared" si="0" ref="L6:L16">J6*K6</f>
        <v>0</v>
      </c>
      <c r="M6" s="20"/>
      <c r="N6" s="20">
        <v>6</v>
      </c>
      <c r="O6" s="26">
        <v>0</v>
      </c>
      <c r="P6" s="51">
        <f>+napoje[[#This Row],[Celkem ****]]*napoje[[#This Row],[DPH]]+napoje[[#This Row],[Celkem ****]]</f>
        <v>0</v>
      </c>
      <c r="Q6" s="37">
        <v>153114</v>
      </c>
    </row>
    <row r="7" spans="1:17" ht="45" customHeight="1">
      <c r="A7" s="50">
        <v>3</v>
      </c>
      <c r="B7" s="17" t="s">
        <v>287</v>
      </c>
      <c r="C7" s="17" t="s">
        <v>105</v>
      </c>
      <c r="D7" s="18" t="s">
        <v>119</v>
      </c>
      <c r="E7" s="33" t="s">
        <v>132</v>
      </c>
      <c r="F7" s="19" t="s">
        <v>285</v>
      </c>
      <c r="G7" s="20"/>
      <c r="H7" s="27" t="s">
        <v>13</v>
      </c>
      <c r="I7" s="21" t="s">
        <v>14</v>
      </c>
      <c r="J7" s="22">
        <v>1000</v>
      </c>
      <c r="K7" s="23">
        <v>0</v>
      </c>
      <c r="L7" s="28">
        <f>J7*K7</f>
        <v>0</v>
      </c>
      <c r="M7" s="61"/>
      <c r="N7" s="20">
        <v>6</v>
      </c>
      <c r="O7" s="26">
        <v>0</v>
      </c>
      <c r="P7" s="51">
        <f>+napoje[[#This Row],[Celkem ****]]*napoje[[#This Row],[DPH]]+napoje[[#This Row],[Celkem ****]]</f>
        <v>0</v>
      </c>
      <c r="Q7" s="38" t="s">
        <v>285</v>
      </c>
    </row>
    <row r="8" spans="1:17" ht="45" customHeight="1">
      <c r="A8" s="50">
        <v>4</v>
      </c>
      <c r="B8" s="17" t="s">
        <v>289</v>
      </c>
      <c r="C8" s="29" t="s">
        <v>106</v>
      </c>
      <c r="D8" s="18" t="s">
        <v>126</v>
      </c>
      <c r="E8" s="33" t="s">
        <v>123</v>
      </c>
      <c r="F8" s="19" t="s">
        <v>127</v>
      </c>
      <c r="G8" s="20"/>
      <c r="H8" s="17" t="s">
        <v>13</v>
      </c>
      <c r="I8" s="21" t="s">
        <v>14</v>
      </c>
      <c r="J8" s="22">
        <v>500</v>
      </c>
      <c r="K8" s="23">
        <v>0</v>
      </c>
      <c r="L8" s="24">
        <f t="shared" si="0"/>
        <v>0</v>
      </c>
      <c r="M8" s="20"/>
      <c r="N8" s="20">
        <v>12</v>
      </c>
      <c r="O8" s="26">
        <v>0</v>
      </c>
      <c r="P8" s="51">
        <f>+napoje[[#This Row],[Celkem ****]]*napoje[[#This Row],[DPH]]+napoje[[#This Row],[Celkem ****]]</f>
        <v>0</v>
      </c>
      <c r="Q8" s="37">
        <v>282421</v>
      </c>
    </row>
    <row r="9" spans="1:17" ht="45" customHeight="1">
      <c r="A9" s="50">
        <v>5</v>
      </c>
      <c r="B9" s="17" t="s">
        <v>290</v>
      </c>
      <c r="C9" s="29" t="s">
        <v>362</v>
      </c>
      <c r="D9" s="18" t="s">
        <v>125</v>
      </c>
      <c r="E9" s="34" t="s">
        <v>129</v>
      </c>
      <c r="F9" s="19" t="s">
        <v>31</v>
      </c>
      <c r="G9" s="20"/>
      <c r="H9" s="17" t="s">
        <v>13</v>
      </c>
      <c r="I9" s="21" t="s">
        <v>14</v>
      </c>
      <c r="J9" s="22">
        <v>500</v>
      </c>
      <c r="K9" s="23">
        <v>0</v>
      </c>
      <c r="L9" s="24">
        <f t="shared" si="0"/>
        <v>0</v>
      </c>
      <c r="M9" s="20"/>
      <c r="N9" s="20">
        <v>6</v>
      </c>
      <c r="O9" s="26">
        <v>0</v>
      </c>
      <c r="P9" s="51">
        <f>+napoje[[#This Row],[Celkem ****]]*napoje[[#This Row],[DPH]]+napoje[[#This Row],[Celkem ****]]</f>
        <v>0</v>
      </c>
      <c r="Q9" s="37">
        <v>411952</v>
      </c>
    </row>
    <row r="10" spans="1:17" ht="45" customHeight="1">
      <c r="A10" s="50">
        <v>6</v>
      </c>
      <c r="B10" s="17" t="s">
        <v>291</v>
      </c>
      <c r="C10" s="29" t="s">
        <v>363</v>
      </c>
      <c r="D10" s="18" t="s">
        <v>221</v>
      </c>
      <c r="E10" s="33" t="s">
        <v>133</v>
      </c>
      <c r="F10" s="19" t="s">
        <v>32</v>
      </c>
      <c r="G10" s="20"/>
      <c r="H10" s="17" t="s">
        <v>13</v>
      </c>
      <c r="I10" s="21" t="s">
        <v>14</v>
      </c>
      <c r="J10" s="22">
        <v>50</v>
      </c>
      <c r="K10" s="23">
        <v>0</v>
      </c>
      <c r="L10" s="24">
        <f t="shared" si="0"/>
        <v>0</v>
      </c>
      <c r="M10" s="20"/>
      <c r="N10" s="20">
        <v>6</v>
      </c>
      <c r="O10" s="26">
        <v>0</v>
      </c>
      <c r="P10" s="51">
        <f>+napoje[[#This Row],[Celkem ****]]*napoje[[#This Row],[DPH]]+napoje[[#This Row],[Celkem ****]]</f>
        <v>0</v>
      </c>
      <c r="Q10" s="37">
        <v>411956</v>
      </c>
    </row>
    <row r="11" spans="1:17" ht="45" customHeight="1">
      <c r="A11" s="50">
        <v>7</v>
      </c>
      <c r="B11" s="17" t="s">
        <v>292</v>
      </c>
      <c r="C11" s="29" t="s">
        <v>364</v>
      </c>
      <c r="D11" s="18" t="s">
        <v>222</v>
      </c>
      <c r="E11" s="33" t="s">
        <v>134</v>
      </c>
      <c r="F11" s="19" t="s">
        <v>33</v>
      </c>
      <c r="G11" s="20"/>
      <c r="H11" s="17" t="s">
        <v>13</v>
      </c>
      <c r="I11" s="21" t="s">
        <v>14</v>
      </c>
      <c r="J11" s="22">
        <v>50</v>
      </c>
      <c r="K11" s="23">
        <v>0</v>
      </c>
      <c r="L11" s="24">
        <f t="shared" si="0"/>
        <v>0</v>
      </c>
      <c r="M11" s="20"/>
      <c r="N11" s="20">
        <v>6</v>
      </c>
      <c r="O11" s="26">
        <v>0</v>
      </c>
      <c r="P11" s="51">
        <f>+napoje[[#This Row],[Celkem ****]]*napoje[[#This Row],[DPH]]+napoje[[#This Row],[Celkem ****]]</f>
        <v>0</v>
      </c>
      <c r="Q11" s="37">
        <v>162001</v>
      </c>
    </row>
    <row r="12" spans="1:17" ht="45" customHeight="1">
      <c r="A12" s="50">
        <v>8</v>
      </c>
      <c r="B12" s="17" t="s">
        <v>293</v>
      </c>
      <c r="C12" s="29" t="s">
        <v>365</v>
      </c>
      <c r="D12" s="18" t="s">
        <v>223</v>
      </c>
      <c r="E12" s="33" t="s">
        <v>135</v>
      </c>
      <c r="F12" s="19" t="s">
        <v>34</v>
      </c>
      <c r="G12" s="20"/>
      <c r="H12" s="17" t="s">
        <v>13</v>
      </c>
      <c r="I12" s="21" t="s">
        <v>14</v>
      </c>
      <c r="J12" s="22">
        <v>50</v>
      </c>
      <c r="K12" s="23">
        <v>0</v>
      </c>
      <c r="L12" s="24">
        <f t="shared" si="0"/>
        <v>0</v>
      </c>
      <c r="M12" s="20"/>
      <c r="N12" s="20">
        <v>6</v>
      </c>
      <c r="O12" s="26">
        <v>0</v>
      </c>
      <c r="P12" s="51">
        <f>+napoje[[#This Row],[Celkem ****]]*napoje[[#This Row],[DPH]]+napoje[[#This Row],[Celkem ****]]</f>
        <v>0</v>
      </c>
      <c r="Q12" s="37">
        <v>240104</v>
      </c>
    </row>
    <row r="13" spans="1:17" ht="45" customHeight="1">
      <c r="A13" s="50">
        <v>9</v>
      </c>
      <c r="B13" s="17" t="s">
        <v>294</v>
      </c>
      <c r="C13" s="29" t="s">
        <v>366</v>
      </c>
      <c r="D13" s="18" t="s">
        <v>224</v>
      </c>
      <c r="E13" s="33" t="s">
        <v>136</v>
      </c>
      <c r="F13" s="19" t="s">
        <v>35</v>
      </c>
      <c r="G13" s="20"/>
      <c r="H13" s="17" t="s">
        <v>13</v>
      </c>
      <c r="I13" s="21" t="s">
        <v>14</v>
      </c>
      <c r="J13" s="22">
        <v>50</v>
      </c>
      <c r="K13" s="23">
        <v>0</v>
      </c>
      <c r="L13" s="24">
        <f t="shared" si="0"/>
        <v>0</v>
      </c>
      <c r="M13" s="20"/>
      <c r="N13" s="20">
        <v>6</v>
      </c>
      <c r="O13" s="26">
        <v>0</v>
      </c>
      <c r="P13" s="51">
        <f>+napoje[[#This Row],[Celkem ****]]*napoje[[#This Row],[DPH]]+napoje[[#This Row],[Celkem ****]]</f>
        <v>0</v>
      </c>
      <c r="Q13" s="37">
        <v>411954</v>
      </c>
    </row>
    <row r="14" spans="1:17" ht="45" customHeight="1">
      <c r="A14" s="50">
        <v>10</v>
      </c>
      <c r="B14" s="17" t="s">
        <v>295</v>
      </c>
      <c r="C14" s="29" t="s">
        <v>85</v>
      </c>
      <c r="D14" s="18" t="s">
        <v>225</v>
      </c>
      <c r="E14" s="33" t="s">
        <v>137</v>
      </c>
      <c r="F14" s="19" t="s">
        <v>36</v>
      </c>
      <c r="G14" s="20"/>
      <c r="H14" s="17" t="s">
        <v>13</v>
      </c>
      <c r="I14" s="21" t="s">
        <v>14</v>
      </c>
      <c r="J14" s="22">
        <v>50</v>
      </c>
      <c r="K14" s="23">
        <v>0</v>
      </c>
      <c r="L14" s="24">
        <f t="shared" si="0"/>
        <v>0</v>
      </c>
      <c r="M14" s="20"/>
      <c r="N14" s="20">
        <v>6</v>
      </c>
      <c r="O14" s="26">
        <v>0</v>
      </c>
      <c r="P14" s="51">
        <f>+napoje[[#This Row],[Celkem ****]]*napoje[[#This Row],[DPH]]+napoje[[#This Row],[Celkem ****]]</f>
        <v>0</v>
      </c>
      <c r="Q14" s="37">
        <v>82054</v>
      </c>
    </row>
    <row r="15" spans="1:17" ht="45" customHeight="1">
      <c r="A15" s="50">
        <v>11</v>
      </c>
      <c r="B15" s="17" t="s">
        <v>296</v>
      </c>
      <c r="C15" s="29" t="s">
        <v>82</v>
      </c>
      <c r="D15" s="18" t="s">
        <v>226</v>
      </c>
      <c r="E15" s="33" t="s">
        <v>138</v>
      </c>
      <c r="F15" s="19" t="s">
        <v>37</v>
      </c>
      <c r="G15" s="20"/>
      <c r="H15" s="17" t="s">
        <v>13</v>
      </c>
      <c r="I15" s="21" t="s">
        <v>14</v>
      </c>
      <c r="J15" s="22">
        <v>50</v>
      </c>
      <c r="K15" s="23">
        <v>0</v>
      </c>
      <c r="L15" s="24">
        <f t="shared" si="0"/>
        <v>0</v>
      </c>
      <c r="M15" s="20"/>
      <c r="N15" s="20">
        <v>6</v>
      </c>
      <c r="O15" s="26">
        <v>0</v>
      </c>
      <c r="P15" s="51">
        <f>+napoje[[#This Row],[Celkem ****]]*napoje[[#This Row],[DPH]]+napoje[[#This Row],[Celkem ****]]</f>
        <v>0</v>
      </c>
      <c r="Q15" s="37">
        <v>162000</v>
      </c>
    </row>
    <row r="16" spans="1:17" ht="45" customHeight="1">
      <c r="A16" s="50">
        <v>12</v>
      </c>
      <c r="B16" s="17" t="s">
        <v>297</v>
      </c>
      <c r="C16" s="29" t="s">
        <v>83</v>
      </c>
      <c r="D16" s="18" t="s">
        <v>227</v>
      </c>
      <c r="E16" s="33" t="s">
        <v>139</v>
      </c>
      <c r="F16" s="19" t="s">
        <v>84</v>
      </c>
      <c r="G16" s="20"/>
      <c r="H16" s="17" t="s">
        <v>13</v>
      </c>
      <c r="I16" s="21" t="s">
        <v>14</v>
      </c>
      <c r="J16" s="22">
        <v>50</v>
      </c>
      <c r="K16" s="23">
        <v>0</v>
      </c>
      <c r="L16" s="24">
        <f t="shared" si="0"/>
        <v>0</v>
      </c>
      <c r="M16" s="20"/>
      <c r="N16" s="20">
        <v>6</v>
      </c>
      <c r="O16" s="26">
        <v>0</v>
      </c>
      <c r="P16" s="51">
        <f>+napoje[[#This Row],[Celkem ****]]*napoje[[#This Row],[DPH]]+napoje[[#This Row],[Celkem ****]]</f>
        <v>0</v>
      </c>
      <c r="Q16" s="37">
        <v>221684</v>
      </c>
    </row>
    <row r="17" spans="1:17" ht="45" customHeight="1">
      <c r="A17" s="50">
        <v>13</v>
      </c>
      <c r="B17" s="17" t="s">
        <v>298</v>
      </c>
      <c r="C17" s="29" t="s">
        <v>367</v>
      </c>
      <c r="D17" s="18" t="s">
        <v>228</v>
      </c>
      <c r="E17" s="33" t="s">
        <v>140</v>
      </c>
      <c r="F17" s="30" t="s">
        <v>27</v>
      </c>
      <c r="G17" s="20"/>
      <c r="H17" s="17" t="s">
        <v>13</v>
      </c>
      <c r="I17" s="21" t="s">
        <v>14</v>
      </c>
      <c r="J17" s="22">
        <v>50</v>
      </c>
      <c r="K17" s="23">
        <v>0</v>
      </c>
      <c r="L17" s="24">
        <f>+napoje[[#This Row],[Množství]]*napoje[[#This Row],[Cena bez DPH za MJ ***]]</f>
        <v>0</v>
      </c>
      <c r="M17" s="20"/>
      <c r="N17" s="20">
        <v>10</v>
      </c>
      <c r="O17" s="26">
        <v>0</v>
      </c>
      <c r="P17" s="51">
        <f>+napoje[[#This Row],[Celkem ****]]*napoje[[#This Row],[DPH]]+napoje[[#This Row],[Celkem ****]]</f>
        <v>0</v>
      </c>
      <c r="Q17" s="37">
        <v>239422</v>
      </c>
    </row>
    <row r="18" spans="1:17" ht="45" customHeight="1">
      <c r="A18" s="50">
        <v>14</v>
      </c>
      <c r="B18" s="17" t="s">
        <v>299</v>
      </c>
      <c r="C18" s="29" t="s">
        <v>55</v>
      </c>
      <c r="D18" s="18" t="s">
        <v>229</v>
      </c>
      <c r="E18" s="33" t="s">
        <v>141</v>
      </c>
      <c r="F18" s="30" t="s">
        <v>28</v>
      </c>
      <c r="G18" s="20"/>
      <c r="H18" s="17" t="s">
        <v>13</v>
      </c>
      <c r="I18" s="21" t="s">
        <v>14</v>
      </c>
      <c r="J18" s="22">
        <v>50</v>
      </c>
      <c r="K18" s="23">
        <v>0</v>
      </c>
      <c r="L18" s="24">
        <f>+napoje[[#This Row],[Množství]]*napoje[[#This Row],[Cena bez DPH za MJ ***]]</f>
        <v>0</v>
      </c>
      <c r="M18" s="20"/>
      <c r="N18" s="20">
        <v>10</v>
      </c>
      <c r="O18" s="26">
        <v>0</v>
      </c>
      <c r="P18" s="51">
        <f>+napoje[[#This Row],[Celkem ****]]*napoje[[#This Row],[DPH]]+napoje[[#This Row],[Celkem ****]]</f>
        <v>0</v>
      </c>
      <c r="Q18" s="37">
        <v>146445</v>
      </c>
    </row>
    <row r="19" spans="1:17" ht="45" customHeight="1">
      <c r="A19" s="50">
        <v>15</v>
      </c>
      <c r="B19" s="17" t="s">
        <v>300</v>
      </c>
      <c r="C19" s="29" t="s">
        <v>368</v>
      </c>
      <c r="D19" s="18" t="s">
        <v>230</v>
      </c>
      <c r="E19" s="33" t="s">
        <v>143</v>
      </c>
      <c r="F19" s="31" t="s">
        <v>74</v>
      </c>
      <c r="G19" s="20"/>
      <c r="H19" s="17" t="s">
        <v>13</v>
      </c>
      <c r="I19" s="21" t="s">
        <v>14</v>
      </c>
      <c r="J19" s="22">
        <v>50</v>
      </c>
      <c r="K19" s="23">
        <v>0</v>
      </c>
      <c r="L19" s="24">
        <f aca="true" t="shared" si="1" ref="L19:L32">J19*K19</f>
        <v>0</v>
      </c>
      <c r="M19" s="20"/>
      <c r="N19" s="20">
        <v>24</v>
      </c>
      <c r="O19" s="26">
        <v>0</v>
      </c>
      <c r="P19" s="51">
        <f>+napoje[[#This Row],[Celkem ****]]*napoje[[#This Row],[DPH]]+napoje[[#This Row],[Celkem ****]]</f>
        <v>0</v>
      </c>
      <c r="Q19" s="37">
        <v>383730</v>
      </c>
    </row>
    <row r="20" spans="1:17" ht="45" customHeight="1">
      <c r="A20" s="50">
        <v>16</v>
      </c>
      <c r="B20" s="17" t="s">
        <v>301</v>
      </c>
      <c r="C20" s="29" t="s">
        <v>76</v>
      </c>
      <c r="D20" s="18" t="s">
        <v>231</v>
      </c>
      <c r="E20" s="33" t="s">
        <v>142</v>
      </c>
      <c r="F20" s="31" t="s">
        <v>75</v>
      </c>
      <c r="G20" s="20"/>
      <c r="H20" s="17" t="s">
        <v>13</v>
      </c>
      <c r="I20" s="21" t="s">
        <v>14</v>
      </c>
      <c r="J20" s="22">
        <v>50</v>
      </c>
      <c r="K20" s="23">
        <v>0</v>
      </c>
      <c r="L20" s="24">
        <f t="shared" si="1"/>
        <v>0</v>
      </c>
      <c r="M20" s="20"/>
      <c r="N20" s="20">
        <v>10</v>
      </c>
      <c r="O20" s="26">
        <v>0</v>
      </c>
      <c r="P20" s="51">
        <f>+napoje[[#This Row],[Celkem ****]]*napoje[[#This Row],[DPH]]+napoje[[#This Row],[Celkem ****]]</f>
        <v>0</v>
      </c>
      <c r="Q20" s="37">
        <v>383963</v>
      </c>
    </row>
    <row r="21" spans="1:17" ht="45" customHeight="1">
      <c r="A21" s="50">
        <v>17</v>
      </c>
      <c r="B21" s="17" t="s">
        <v>302</v>
      </c>
      <c r="C21" s="29" t="s">
        <v>369</v>
      </c>
      <c r="D21" s="18" t="s">
        <v>232</v>
      </c>
      <c r="E21" s="33" t="s">
        <v>144</v>
      </c>
      <c r="F21" s="31" t="s">
        <v>77</v>
      </c>
      <c r="G21" s="20"/>
      <c r="H21" s="17" t="s">
        <v>13</v>
      </c>
      <c r="I21" s="21" t="s">
        <v>14</v>
      </c>
      <c r="J21" s="22">
        <v>50</v>
      </c>
      <c r="K21" s="23">
        <v>0</v>
      </c>
      <c r="L21" s="24">
        <f t="shared" si="1"/>
        <v>0</v>
      </c>
      <c r="M21" s="20"/>
      <c r="N21" s="20">
        <v>10</v>
      </c>
      <c r="O21" s="26">
        <v>0</v>
      </c>
      <c r="P21" s="51">
        <f>+napoje[[#This Row],[Celkem ****]]*napoje[[#This Row],[DPH]]+napoje[[#This Row],[Celkem ****]]</f>
        <v>0</v>
      </c>
      <c r="Q21" s="37">
        <v>147004</v>
      </c>
    </row>
    <row r="22" spans="1:17" ht="45" customHeight="1">
      <c r="A22" s="50">
        <v>18</v>
      </c>
      <c r="B22" s="17" t="s">
        <v>303</v>
      </c>
      <c r="C22" s="29" t="s">
        <v>103</v>
      </c>
      <c r="D22" s="18" t="s">
        <v>233</v>
      </c>
      <c r="E22" s="33" t="s">
        <v>145</v>
      </c>
      <c r="F22" s="19" t="s">
        <v>38</v>
      </c>
      <c r="G22" s="20"/>
      <c r="H22" s="17" t="s">
        <v>13</v>
      </c>
      <c r="I22" s="21" t="s">
        <v>14</v>
      </c>
      <c r="J22" s="22">
        <v>50</v>
      </c>
      <c r="K22" s="23">
        <v>0</v>
      </c>
      <c r="L22" s="24">
        <f t="shared" si="1"/>
        <v>0</v>
      </c>
      <c r="M22" s="20"/>
      <c r="N22" s="20">
        <v>24</v>
      </c>
      <c r="O22" s="26">
        <v>0</v>
      </c>
      <c r="P22" s="51">
        <f>+napoje[[#This Row],[Celkem ****]]*napoje[[#This Row],[DPH]]+napoje[[#This Row],[Celkem ****]]</f>
        <v>0</v>
      </c>
      <c r="Q22" s="37">
        <v>364144</v>
      </c>
    </row>
    <row r="23" spans="1:17" ht="45" customHeight="1">
      <c r="A23" s="50">
        <v>19</v>
      </c>
      <c r="B23" s="17" t="s">
        <v>304</v>
      </c>
      <c r="C23" s="29" t="s">
        <v>102</v>
      </c>
      <c r="D23" s="18" t="s">
        <v>234</v>
      </c>
      <c r="E23" s="33" t="s">
        <v>146</v>
      </c>
      <c r="F23" s="19" t="s">
        <v>39</v>
      </c>
      <c r="G23" s="20"/>
      <c r="H23" s="17" t="s">
        <v>13</v>
      </c>
      <c r="I23" s="21" t="s">
        <v>14</v>
      </c>
      <c r="J23" s="22">
        <v>50</v>
      </c>
      <c r="K23" s="23">
        <v>0</v>
      </c>
      <c r="L23" s="24">
        <f t="shared" si="1"/>
        <v>0</v>
      </c>
      <c r="M23" s="20"/>
      <c r="N23" s="20">
        <v>24</v>
      </c>
      <c r="O23" s="26">
        <v>0</v>
      </c>
      <c r="P23" s="51">
        <f>+napoje[[#This Row],[Celkem ****]]*napoje[[#This Row],[DPH]]+napoje[[#This Row],[Celkem ****]]</f>
        <v>0</v>
      </c>
      <c r="Q23" s="37">
        <v>364148</v>
      </c>
    </row>
    <row r="24" spans="1:17" ht="45" customHeight="1">
      <c r="A24" s="50">
        <v>20</v>
      </c>
      <c r="B24" s="17" t="s">
        <v>305</v>
      </c>
      <c r="C24" s="29" t="s">
        <v>101</v>
      </c>
      <c r="D24" s="18" t="s">
        <v>237</v>
      </c>
      <c r="E24" s="33" t="s">
        <v>147</v>
      </c>
      <c r="F24" s="19" t="s">
        <v>40</v>
      </c>
      <c r="G24" s="20"/>
      <c r="H24" s="17" t="s">
        <v>13</v>
      </c>
      <c r="I24" s="21" t="s">
        <v>14</v>
      </c>
      <c r="J24" s="22">
        <v>1500</v>
      </c>
      <c r="K24" s="23">
        <v>0</v>
      </c>
      <c r="L24" s="24">
        <f t="shared" si="1"/>
        <v>0</v>
      </c>
      <c r="M24" s="20"/>
      <c r="N24" s="20">
        <v>16</v>
      </c>
      <c r="O24" s="26">
        <v>0</v>
      </c>
      <c r="P24" s="51">
        <f>+napoje[[#This Row],[Celkem ****]]*napoje[[#This Row],[DPH]]+napoje[[#This Row],[Celkem ****]]</f>
        <v>0</v>
      </c>
      <c r="Q24" s="37">
        <v>450982</v>
      </c>
    </row>
    <row r="25" spans="1:17" ht="45" customHeight="1">
      <c r="A25" s="50">
        <v>21</v>
      </c>
      <c r="B25" s="17" t="s">
        <v>306</v>
      </c>
      <c r="C25" s="29" t="s">
        <v>100</v>
      </c>
      <c r="D25" s="18" t="s">
        <v>235</v>
      </c>
      <c r="E25" s="33" t="s">
        <v>148</v>
      </c>
      <c r="F25" s="19" t="s">
        <v>41</v>
      </c>
      <c r="G25" s="20"/>
      <c r="H25" s="17" t="s">
        <v>13</v>
      </c>
      <c r="I25" s="21" t="s">
        <v>14</v>
      </c>
      <c r="J25" s="22">
        <v>50</v>
      </c>
      <c r="K25" s="23">
        <v>0</v>
      </c>
      <c r="L25" s="24">
        <f t="shared" si="1"/>
        <v>0</v>
      </c>
      <c r="M25" s="20"/>
      <c r="N25" s="20">
        <v>24</v>
      </c>
      <c r="O25" s="26">
        <v>0</v>
      </c>
      <c r="P25" s="51">
        <f>+napoje[[#This Row],[Celkem ****]]*napoje[[#This Row],[DPH]]+napoje[[#This Row],[Celkem ****]]</f>
        <v>0</v>
      </c>
      <c r="Q25" s="37">
        <v>330135</v>
      </c>
    </row>
    <row r="26" spans="1:17" ht="45" customHeight="1">
      <c r="A26" s="50">
        <v>22</v>
      </c>
      <c r="B26" s="17" t="s">
        <v>307</v>
      </c>
      <c r="C26" s="29" t="s">
        <v>99</v>
      </c>
      <c r="D26" s="18" t="s">
        <v>238</v>
      </c>
      <c r="E26" s="33" t="s">
        <v>149</v>
      </c>
      <c r="F26" s="19" t="s">
        <v>42</v>
      </c>
      <c r="G26" s="20"/>
      <c r="H26" s="17" t="s">
        <v>13</v>
      </c>
      <c r="I26" s="21" t="s">
        <v>14</v>
      </c>
      <c r="J26" s="22">
        <v>500</v>
      </c>
      <c r="K26" s="23">
        <v>0</v>
      </c>
      <c r="L26" s="24">
        <f t="shared" si="1"/>
        <v>0</v>
      </c>
      <c r="M26" s="20"/>
      <c r="N26" s="20">
        <v>24</v>
      </c>
      <c r="O26" s="26">
        <v>0</v>
      </c>
      <c r="P26" s="51">
        <f>+napoje[[#This Row],[Celkem ****]]*napoje[[#This Row],[DPH]]+napoje[[#This Row],[Celkem ****]]</f>
        <v>0</v>
      </c>
      <c r="Q26" s="37">
        <v>417076</v>
      </c>
    </row>
    <row r="27" spans="1:17" ht="45" customHeight="1">
      <c r="A27" s="50">
        <v>23</v>
      </c>
      <c r="B27" s="17" t="s">
        <v>308</v>
      </c>
      <c r="C27" s="29" t="s">
        <v>98</v>
      </c>
      <c r="D27" s="18" t="s">
        <v>239</v>
      </c>
      <c r="E27" s="33" t="s">
        <v>150</v>
      </c>
      <c r="F27" s="19" t="s">
        <v>43</v>
      </c>
      <c r="G27" s="20"/>
      <c r="H27" s="17" t="s">
        <v>13</v>
      </c>
      <c r="I27" s="21" t="s">
        <v>14</v>
      </c>
      <c r="J27" s="22">
        <v>500</v>
      </c>
      <c r="K27" s="23">
        <v>0</v>
      </c>
      <c r="L27" s="24">
        <f t="shared" si="1"/>
        <v>0</v>
      </c>
      <c r="M27" s="20"/>
      <c r="N27" s="20">
        <v>12</v>
      </c>
      <c r="O27" s="26">
        <v>0</v>
      </c>
      <c r="P27" s="51">
        <f>+napoje[[#This Row],[Celkem ****]]*napoje[[#This Row],[DPH]]+napoje[[#This Row],[Celkem ****]]</f>
        <v>0</v>
      </c>
      <c r="Q27" s="37">
        <v>72231</v>
      </c>
    </row>
    <row r="28" spans="1:17" ht="45" customHeight="1">
      <c r="A28" s="50">
        <v>24</v>
      </c>
      <c r="B28" s="17" t="s">
        <v>309</v>
      </c>
      <c r="C28" s="29" t="s">
        <v>81</v>
      </c>
      <c r="D28" s="18" t="s">
        <v>236</v>
      </c>
      <c r="E28" s="33" t="s">
        <v>151</v>
      </c>
      <c r="F28" s="19" t="s">
        <v>107</v>
      </c>
      <c r="G28" s="20"/>
      <c r="H28" s="17" t="s">
        <v>13</v>
      </c>
      <c r="I28" s="21" t="s">
        <v>14</v>
      </c>
      <c r="J28" s="22">
        <v>2000</v>
      </c>
      <c r="K28" s="23">
        <v>0</v>
      </c>
      <c r="L28" s="24">
        <f t="shared" si="1"/>
        <v>0</v>
      </c>
      <c r="M28" s="20"/>
      <c r="N28" s="20">
        <v>6</v>
      </c>
      <c r="O28" s="26">
        <v>0</v>
      </c>
      <c r="P28" s="51">
        <f>+napoje[[#This Row],[Celkem ****]]*napoje[[#This Row],[DPH]]+napoje[[#This Row],[Celkem ****]]</f>
        <v>0</v>
      </c>
      <c r="Q28" s="37">
        <v>372607</v>
      </c>
    </row>
    <row r="29" spans="1:17" ht="45" customHeight="1">
      <c r="A29" s="50">
        <v>25</v>
      </c>
      <c r="B29" s="17" t="s">
        <v>310</v>
      </c>
      <c r="C29" s="29" t="s">
        <v>97</v>
      </c>
      <c r="D29" s="18" t="s">
        <v>240</v>
      </c>
      <c r="E29" s="33" t="s">
        <v>153</v>
      </c>
      <c r="F29" s="19" t="s">
        <v>44</v>
      </c>
      <c r="G29" s="20"/>
      <c r="H29" s="17" t="s">
        <v>13</v>
      </c>
      <c r="I29" s="21" t="s">
        <v>14</v>
      </c>
      <c r="J29" s="22">
        <v>250</v>
      </c>
      <c r="K29" s="23">
        <v>0</v>
      </c>
      <c r="L29" s="24">
        <f t="shared" si="1"/>
        <v>0</v>
      </c>
      <c r="M29" s="20"/>
      <c r="N29" s="20">
        <v>9</v>
      </c>
      <c r="O29" s="26">
        <v>0</v>
      </c>
      <c r="P29" s="51">
        <f>+napoje[[#This Row],[Celkem ****]]*napoje[[#This Row],[DPH]]+napoje[[#This Row],[Celkem ****]]</f>
        <v>0</v>
      </c>
      <c r="Q29" s="37">
        <v>338666</v>
      </c>
    </row>
    <row r="30" spans="1:17" ht="45" customHeight="1">
      <c r="A30" s="50">
        <v>26</v>
      </c>
      <c r="B30" s="17" t="s">
        <v>311</v>
      </c>
      <c r="C30" s="29" t="s">
        <v>96</v>
      </c>
      <c r="D30" s="18" t="s">
        <v>116</v>
      </c>
      <c r="E30" s="33" t="s">
        <v>152</v>
      </c>
      <c r="F30" s="19" t="s">
        <v>45</v>
      </c>
      <c r="G30" s="20"/>
      <c r="H30" s="17" t="s">
        <v>13</v>
      </c>
      <c r="I30" s="21" t="s">
        <v>14</v>
      </c>
      <c r="J30" s="22">
        <v>250</v>
      </c>
      <c r="K30" s="23">
        <v>0</v>
      </c>
      <c r="L30" s="24">
        <f t="shared" si="1"/>
        <v>0</v>
      </c>
      <c r="M30" s="20"/>
      <c r="N30" s="20">
        <v>9</v>
      </c>
      <c r="O30" s="26">
        <v>0</v>
      </c>
      <c r="P30" s="51">
        <f>+napoje[[#This Row],[Celkem ****]]*napoje[[#This Row],[DPH]]+napoje[[#This Row],[Celkem ****]]</f>
        <v>0</v>
      </c>
      <c r="Q30" s="37">
        <v>353347</v>
      </c>
    </row>
    <row r="31" spans="1:17" ht="45" customHeight="1">
      <c r="A31" s="50">
        <v>27</v>
      </c>
      <c r="B31" s="17" t="s">
        <v>312</v>
      </c>
      <c r="C31" s="29" t="s">
        <v>95</v>
      </c>
      <c r="D31" s="18" t="s">
        <v>241</v>
      </c>
      <c r="E31" s="33" t="s">
        <v>154</v>
      </c>
      <c r="F31" s="19" t="s">
        <v>59</v>
      </c>
      <c r="G31" s="20"/>
      <c r="H31" s="17" t="s">
        <v>13</v>
      </c>
      <c r="I31" s="21" t="s">
        <v>14</v>
      </c>
      <c r="J31" s="22">
        <v>250</v>
      </c>
      <c r="K31" s="23">
        <v>0</v>
      </c>
      <c r="L31" s="24">
        <f t="shared" si="1"/>
        <v>0</v>
      </c>
      <c r="M31" s="20"/>
      <c r="N31" s="20">
        <v>9</v>
      </c>
      <c r="O31" s="26">
        <v>0</v>
      </c>
      <c r="P31" s="51">
        <f>+napoje[[#This Row],[Celkem ****]]*napoje[[#This Row],[DPH]]+napoje[[#This Row],[Celkem ****]]</f>
        <v>0</v>
      </c>
      <c r="Q31" s="37">
        <v>338661</v>
      </c>
    </row>
    <row r="32" spans="1:17" ht="45" customHeight="1">
      <c r="A32" s="50">
        <v>28</v>
      </c>
      <c r="B32" s="17" t="s">
        <v>313</v>
      </c>
      <c r="C32" s="29" t="s">
        <v>94</v>
      </c>
      <c r="D32" s="18" t="s">
        <v>242</v>
      </c>
      <c r="E32" s="33" t="s">
        <v>155</v>
      </c>
      <c r="F32" s="19" t="s">
        <v>60</v>
      </c>
      <c r="G32" s="20"/>
      <c r="H32" s="17" t="s">
        <v>13</v>
      </c>
      <c r="I32" s="21" t="s">
        <v>14</v>
      </c>
      <c r="J32" s="22">
        <v>250</v>
      </c>
      <c r="K32" s="23">
        <v>0</v>
      </c>
      <c r="L32" s="24">
        <f t="shared" si="1"/>
        <v>0</v>
      </c>
      <c r="M32" s="20"/>
      <c r="N32" s="20">
        <v>9</v>
      </c>
      <c r="O32" s="26">
        <v>0</v>
      </c>
      <c r="P32" s="51">
        <f>+napoje[[#This Row],[Celkem ****]]*napoje[[#This Row],[DPH]]+napoje[[#This Row],[Celkem ****]]</f>
        <v>0</v>
      </c>
      <c r="Q32" s="37">
        <v>338662</v>
      </c>
    </row>
    <row r="33" spans="1:17" ht="45" customHeight="1">
      <c r="A33" s="50">
        <v>29</v>
      </c>
      <c r="B33" s="17" t="s">
        <v>314</v>
      </c>
      <c r="C33" s="29" t="s">
        <v>56</v>
      </c>
      <c r="D33" s="18" t="s">
        <v>117</v>
      </c>
      <c r="E33" s="33" t="s">
        <v>157</v>
      </c>
      <c r="F33" s="19" t="s">
        <v>15</v>
      </c>
      <c r="G33" s="20"/>
      <c r="H33" s="17" t="s">
        <v>13</v>
      </c>
      <c r="I33" s="21" t="s">
        <v>14</v>
      </c>
      <c r="J33" s="22">
        <v>1000</v>
      </c>
      <c r="K33" s="23">
        <v>0</v>
      </c>
      <c r="L33" s="24">
        <f aca="true" t="shared" si="2" ref="L33:L49">J33*K33</f>
        <v>0</v>
      </c>
      <c r="M33" s="20"/>
      <c r="N33" s="20">
        <v>12</v>
      </c>
      <c r="O33" s="26">
        <v>0</v>
      </c>
      <c r="P33" s="51">
        <f>+napoje[[#This Row],[Celkem ****]]*napoje[[#This Row],[DPH]]+napoje[[#This Row],[Celkem ****]]</f>
        <v>0</v>
      </c>
      <c r="Q33" s="37">
        <v>89353</v>
      </c>
    </row>
    <row r="34" spans="1:17" ht="45" customHeight="1">
      <c r="A34" s="50">
        <v>30</v>
      </c>
      <c r="B34" s="17" t="s">
        <v>315</v>
      </c>
      <c r="C34" s="29" t="s">
        <v>91</v>
      </c>
      <c r="D34" s="18" t="s">
        <v>118</v>
      </c>
      <c r="E34" s="33" t="s">
        <v>157</v>
      </c>
      <c r="F34" s="19" t="s">
        <v>61</v>
      </c>
      <c r="G34" s="20"/>
      <c r="H34" s="17" t="s">
        <v>13</v>
      </c>
      <c r="I34" s="21" t="s">
        <v>14</v>
      </c>
      <c r="J34" s="22">
        <v>1000</v>
      </c>
      <c r="K34" s="23">
        <v>0</v>
      </c>
      <c r="L34" s="24">
        <f t="shared" si="2"/>
        <v>0</v>
      </c>
      <c r="M34" s="20"/>
      <c r="N34" s="20">
        <v>6</v>
      </c>
      <c r="O34" s="26">
        <v>0</v>
      </c>
      <c r="P34" s="51">
        <f>+napoje[[#This Row],[Celkem ****]]*napoje[[#This Row],[DPH]]+napoje[[#This Row],[Celkem ****]]</f>
        <v>0</v>
      </c>
      <c r="Q34" s="37">
        <v>76333</v>
      </c>
    </row>
    <row r="35" spans="1:17" ht="45" customHeight="1">
      <c r="A35" s="50">
        <v>31</v>
      </c>
      <c r="B35" s="17" t="s">
        <v>316</v>
      </c>
      <c r="C35" s="29" t="s">
        <v>58</v>
      </c>
      <c r="D35" s="18" t="s">
        <v>115</v>
      </c>
      <c r="E35" s="33" t="s">
        <v>158</v>
      </c>
      <c r="F35" s="19" t="s">
        <v>17</v>
      </c>
      <c r="G35" s="20"/>
      <c r="H35" s="17" t="s">
        <v>13</v>
      </c>
      <c r="I35" s="21" t="s">
        <v>14</v>
      </c>
      <c r="J35" s="22">
        <v>1000</v>
      </c>
      <c r="K35" s="23">
        <v>0</v>
      </c>
      <c r="L35" s="24">
        <f t="shared" si="2"/>
        <v>0</v>
      </c>
      <c r="M35" s="20"/>
      <c r="N35" s="20">
        <v>12</v>
      </c>
      <c r="O35" s="26">
        <v>0</v>
      </c>
      <c r="P35" s="51">
        <f>+napoje[[#This Row],[Celkem ****]]*napoje[[#This Row],[DPH]]+napoje[[#This Row],[Celkem ****]]</f>
        <v>0</v>
      </c>
      <c r="Q35" s="37">
        <v>160677</v>
      </c>
    </row>
    <row r="36" spans="1:17" ht="45" customHeight="1">
      <c r="A36" s="50">
        <v>32</v>
      </c>
      <c r="B36" s="17" t="s">
        <v>317</v>
      </c>
      <c r="C36" s="29" t="s">
        <v>92</v>
      </c>
      <c r="D36" s="18" t="s">
        <v>120</v>
      </c>
      <c r="E36" s="33" t="s">
        <v>158</v>
      </c>
      <c r="F36" s="19" t="s">
        <v>63</v>
      </c>
      <c r="G36" s="20"/>
      <c r="H36" s="17" t="s">
        <v>13</v>
      </c>
      <c r="I36" s="21" t="s">
        <v>14</v>
      </c>
      <c r="J36" s="22">
        <v>1000</v>
      </c>
      <c r="K36" s="23">
        <v>0</v>
      </c>
      <c r="L36" s="24">
        <f t="shared" si="2"/>
        <v>0</v>
      </c>
      <c r="M36" s="20"/>
      <c r="N36" s="20">
        <v>6</v>
      </c>
      <c r="O36" s="26">
        <v>0</v>
      </c>
      <c r="P36" s="51">
        <f>+napoje[[#This Row],[Celkem ****]]*napoje[[#This Row],[DPH]]+napoje[[#This Row],[Celkem ****]]</f>
        <v>0</v>
      </c>
      <c r="Q36" s="37">
        <v>82041</v>
      </c>
    </row>
    <row r="37" spans="1:17" ht="45" customHeight="1">
      <c r="A37" s="50">
        <v>33</v>
      </c>
      <c r="B37" s="17" t="s">
        <v>318</v>
      </c>
      <c r="C37" s="29" t="s">
        <v>57</v>
      </c>
      <c r="D37" s="18" t="s">
        <v>114</v>
      </c>
      <c r="E37" s="33" t="s">
        <v>156</v>
      </c>
      <c r="F37" s="19" t="s">
        <v>16</v>
      </c>
      <c r="G37" s="20"/>
      <c r="H37" s="17" t="s">
        <v>13</v>
      </c>
      <c r="I37" s="21" t="s">
        <v>14</v>
      </c>
      <c r="J37" s="22">
        <v>1000</v>
      </c>
      <c r="K37" s="23">
        <v>0</v>
      </c>
      <c r="L37" s="24">
        <f t="shared" si="2"/>
        <v>0</v>
      </c>
      <c r="M37" s="20"/>
      <c r="N37" s="20">
        <v>12</v>
      </c>
      <c r="O37" s="26">
        <v>0</v>
      </c>
      <c r="P37" s="51">
        <f>+napoje[[#This Row],[Celkem ****]]*napoje[[#This Row],[DPH]]+napoje[[#This Row],[Celkem ****]]</f>
        <v>0</v>
      </c>
      <c r="Q37" s="37">
        <v>430045</v>
      </c>
    </row>
    <row r="38" spans="1:17" ht="45" customHeight="1">
      <c r="A38" s="50">
        <v>34</v>
      </c>
      <c r="B38" s="17" t="s">
        <v>319</v>
      </c>
      <c r="C38" s="29" t="s">
        <v>93</v>
      </c>
      <c r="D38" s="18" t="s">
        <v>119</v>
      </c>
      <c r="E38" s="33" t="s">
        <v>156</v>
      </c>
      <c r="F38" s="19" t="s">
        <v>62</v>
      </c>
      <c r="G38" s="20"/>
      <c r="H38" s="17" t="s">
        <v>13</v>
      </c>
      <c r="I38" s="21" t="s">
        <v>14</v>
      </c>
      <c r="J38" s="22">
        <v>1000</v>
      </c>
      <c r="K38" s="23">
        <v>0</v>
      </c>
      <c r="L38" s="24">
        <f t="shared" si="2"/>
        <v>0</v>
      </c>
      <c r="M38" s="20"/>
      <c r="N38" s="20">
        <v>6</v>
      </c>
      <c r="O38" s="26">
        <v>0</v>
      </c>
      <c r="P38" s="51">
        <f>+napoje[[#This Row],[Celkem ****]]*napoje[[#This Row],[DPH]]+napoje[[#This Row],[Celkem ****]]</f>
        <v>0</v>
      </c>
      <c r="Q38" s="37">
        <v>109811</v>
      </c>
    </row>
    <row r="39" spans="1:17" ht="45" customHeight="1">
      <c r="A39" s="50">
        <v>35</v>
      </c>
      <c r="B39" s="17" t="s">
        <v>320</v>
      </c>
      <c r="C39" s="29" t="s">
        <v>86</v>
      </c>
      <c r="D39" s="18" t="s">
        <v>243</v>
      </c>
      <c r="E39" s="33" t="s">
        <v>159</v>
      </c>
      <c r="F39" s="19" t="s">
        <v>65</v>
      </c>
      <c r="G39" s="20"/>
      <c r="H39" s="17" t="s">
        <v>13</v>
      </c>
      <c r="I39" s="21" t="s">
        <v>14</v>
      </c>
      <c r="J39" s="22">
        <v>100</v>
      </c>
      <c r="K39" s="23">
        <v>0</v>
      </c>
      <c r="L39" s="24">
        <f t="shared" si="2"/>
        <v>0</v>
      </c>
      <c r="M39" s="20"/>
      <c r="N39" s="20">
        <v>6</v>
      </c>
      <c r="O39" s="26">
        <v>0</v>
      </c>
      <c r="P39" s="51">
        <f>+napoje[[#This Row],[Celkem ****]]*napoje[[#This Row],[DPH]]+napoje[[#This Row],[Celkem ****]]</f>
        <v>0</v>
      </c>
      <c r="Q39" s="37">
        <v>156717</v>
      </c>
    </row>
    <row r="40" spans="1:17" ht="45" customHeight="1">
      <c r="A40" s="50">
        <v>36</v>
      </c>
      <c r="B40" s="17" t="s">
        <v>321</v>
      </c>
      <c r="C40" s="29" t="s">
        <v>370</v>
      </c>
      <c r="D40" s="18" t="s">
        <v>244</v>
      </c>
      <c r="E40" s="33" t="s">
        <v>160</v>
      </c>
      <c r="F40" s="19" t="s">
        <v>66</v>
      </c>
      <c r="G40" s="20"/>
      <c r="H40" s="17" t="s">
        <v>13</v>
      </c>
      <c r="I40" s="21" t="s">
        <v>14</v>
      </c>
      <c r="J40" s="22">
        <v>100</v>
      </c>
      <c r="K40" s="23">
        <v>0</v>
      </c>
      <c r="L40" s="24">
        <f t="shared" si="2"/>
        <v>0</v>
      </c>
      <c r="M40" s="20"/>
      <c r="N40" s="20">
        <v>6</v>
      </c>
      <c r="O40" s="26">
        <v>0</v>
      </c>
      <c r="P40" s="51">
        <f>+napoje[[#This Row],[Celkem ****]]*napoje[[#This Row],[DPH]]+napoje[[#This Row],[Celkem ****]]</f>
        <v>0</v>
      </c>
      <c r="Q40" s="37">
        <v>305890</v>
      </c>
    </row>
    <row r="41" spans="1:17" ht="45" customHeight="1">
      <c r="A41" s="50">
        <v>37</v>
      </c>
      <c r="B41" s="17" t="s">
        <v>322</v>
      </c>
      <c r="C41" s="29" t="s">
        <v>89</v>
      </c>
      <c r="D41" s="18" t="s">
        <v>245</v>
      </c>
      <c r="E41" s="33" t="s">
        <v>161</v>
      </c>
      <c r="F41" s="19" t="s">
        <v>67</v>
      </c>
      <c r="G41" s="20"/>
      <c r="H41" s="17" t="s">
        <v>13</v>
      </c>
      <c r="I41" s="21" t="s">
        <v>14</v>
      </c>
      <c r="J41" s="22">
        <v>100</v>
      </c>
      <c r="K41" s="23">
        <v>0</v>
      </c>
      <c r="L41" s="24">
        <f t="shared" si="2"/>
        <v>0</v>
      </c>
      <c r="M41" s="20"/>
      <c r="N41" s="20">
        <v>6</v>
      </c>
      <c r="O41" s="26">
        <v>0</v>
      </c>
      <c r="P41" s="51">
        <f>+napoje[[#This Row],[Celkem ****]]*napoje[[#This Row],[DPH]]+napoje[[#This Row],[Celkem ****]]</f>
        <v>0</v>
      </c>
      <c r="Q41" s="37">
        <v>382912</v>
      </c>
    </row>
    <row r="42" spans="1:17" ht="45" customHeight="1">
      <c r="A42" s="50">
        <v>38</v>
      </c>
      <c r="B42" s="17" t="s">
        <v>323</v>
      </c>
      <c r="C42" s="29" t="s">
        <v>87</v>
      </c>
      <c r="D42" s="18" t="s">
        <v>246</v>
      </c>
      <c r="E42" s="33" t="s">
        <v>162</v>
      </c>
      <c r="F42" s="19" t="s">
        <v>68</v>
      </c>
      <c r="G42" s="20"/>
      <c r="H42" s="17" t="s">
        <v>13</v>
      </c>
      <c r="I42" s="21" t="s">
        <v>14</v>
      </c>
      <c r="J42" s="22">
        <v>100</v>
      </c>
      <c r="K42" s="23">
        <v>0</v>
      </c>
      <c r="L42" s="24">
        <f t="shared" si="2"/>
        <v>0</v>
      </c>
      <c r="M42" s="20"/>
      <c r="N42" s="20">
        <v>6</v>
      </c>
      <c r="O42" s="26">
        <v>0</v>
      </c>
      <c r="P42" s="51">
        <f>+napoje[[#This Row],[Celkem ****]]*napoje[[#This Row],[DPH]]+napoje[[#This Row],[Celkem ****]]</f>
        <v>0</v>
      </c>
      <c r="Q42" s="37">
        <v>437502</v>
      </c>
    </row>
    <row r="43" spans="1:17" ht="45" customHeight="1">
      <c r="A43" s="50">
        <v>39</v>
      </c>
      <c r="B43" s="17" t="s">
        <v>324</v>
      </c>
      <c r="C43" s="29" t="s">
        <v>371</v>
      </c>
      <c r="D43" s="18" t="s">
        <v>247</v>
      </c>
      <c r="E43" s="33" t="s">
        <v>163</v>
      </c>
      <c r="F43" s="19" t="s">
        <v>69</v>
      </c>
      <c r="G43" s="20"/>
      <c r="H43" s="17" t="s">
        <v>13</v>
      </c>
      <c r="I43" s="21" t="s">
        <v>14</v>
      </c>
      <c r="J43" s="22">
        <v>100</v>
      </c>
      <c r="K43" s="23">
        <v>0</v>
      </c>
      <c r="L43" s="24">
        <f t="shared" si="2"/>
        <v>0</v>
      </c>
      <c r="M43" s="20"/>
      <c r="N43" s="20">
        <v>6</v>
      </c>
      <c r="O43" s="26">
        <v>0</v>
      </c>
      <c r="P43" s="51">
        <f>+napoje[[#This Row],[Celkem ****]]*napoje[[#This Row],[DPH]]+napoje[[#This Row],[Celkem ****]]</f>
        <v>0</v>
      </c>
      <c r="Q43" s="37">
        <v>305786</v>
      </c>
    </row>
    <row r="44" spans="1:17" ht="45" customHeight="1">
      <c r="A44" s="50">
        <v>40</v>
      </c>
      <c r="B44" s="17" t="s">
        <v>325</v>
      </c>
      <c r="C44" s="29" t="s">
        <v>88</v>
      </c>
      <c r="D44" s="18" t="s">
        <v>248</v>
      </c>
      <c r="E44" s="33" t="s">
        <v>164</v>
      </c>
      <c r="F44" s="19" t="s">
        <v>70</v>
      </c>
      <c r="G44" s="20"/>
      <c r="H44" s="17" t="s">
        <v>13</v>
      </c>
      <c r="I44" s="21" t="s">
        <v>14</v>
      </c>
      <c r="J44" s="22">
        <v>100</v>
      </c>
      <c r="K44" s="23">
        <v>0</v>
      </c>
      <c r="L44" s="24">
        <f t="shared" si="2"/>
        <v>0</v>
      </c>
      <c r="M44" s="20"/>
      <c r="N44" s="20">
        <v>6</v>
      </c>
      <c r="O44" s="26">
        <v>0</v>
      </c>
      <c r="P44" s="51">
        <f>+napoje[[#This Row],[Celkem ****]]*napoje[[#This Row],[DPH]]+napoje[[#This Row],[Celkem ****]]</f>
        <v>0</v>
      </c>
      <c r="Q44" s="37">
        <v>216283</v>
      </c>
    </row>
    <row r="45" spans="1:17" ht="45" customHeight="1">
      <c r="A45" s="50">
        <v>41</v>
      </c>
      <c r="B45" s="17" t="s">
        <v>326</v>
      </c>
      <c r="C45" s="29" t="s">
        <v>90</v>
      </c>
      <c r="D45" s="18" t="s">
        <v>120</v>
      </c>
      <c r="E45" s="33" t="s">
        <v>165</v>
      </c>
      <c r="F45" s="19" t="s">
        <v>64</v>
      </c>
      <c r="G45" s="20"/>
      <c r="H45" s="17" t="s">
        <v>13</v>
      </c>
      <c r="I45" s="21" t="s">
        <v>14</v>
      </c>
      <c r="J45" s="22">
        <v>1000</v>
      </c>
      <c r="K45" s="23">
        <v>0</v>
      </c>
      <c r="L45" s="24">
        <f t="shared" si="2"/>
        <v>0</v>
      </c>
      <c r="M45" s="20"/>
      <c r="N45" s="20">
        <v>6</v>
      </c>
      <c r="O45" s="26">
        <v>0</v>
      </c>
      <c r="P45" s="51">
        <f>+napoje[[#This Row],[Celkem ****]]*napoje[[#This Row],[DPH]]+napoje[[#This Row],[Celkem ****]]</f>
        <v>0</v>
      </c>
      <c r="Q45" s="37">
        <v>82041</v>
      </c>
    </row>
    <row r="46" spans="1:17" ht="45" customHeight="1">
      <c r="A46" s="50">
        <v>42</v>
      </c>
      <c r="B46" s="17" t="s">
        <v>327</v>
      </c>
      <c r="C46" s="29" t="s">
        <v>79</v>
      </c>
      <c r="D46" s="18" t="s">
        <v>229</v>
      </c>
      <c r="E46" s="33" t="s">
        <v>166</v>
      </c>
      <c r="F46" s="19" t="s">
        <v>71</v>
      </c>
      <c r="G46" s="20"/>
      <c r="H46" s="17" t="s">
        <v>13</v>
      </c>
      <c r="I46" s="21" t="s">
        <v>14</v>
      </c>
      <c r="J46" s="22">
        <v>100</v>
      </c>
      <c r="K46" s="23">
        <v>0</v>
      </c>
      <c r="L46" s="24">
        <f t="shared" si="2"/>
        <v>0</v>
      </c>
      <c r="M46" s="20"/>
      <c r="N46" s="20">
        <v>10</v>
      </c>
      <c r="O46" s="26">
        <v>0</v>
      </c>
      <c r="P46" s="51">
        <f>+napoje[[#This Row],[Celkem ****]]*napoje[[#This Row],[DPH]]+napoje[[#This Row],[Celkem ****]]</f>
        <v>0</v>
      </c>
      <c r="Q46" s="37">
        <v>146445</v>
      </c>
    </row>
    <row r="47" spans="1:17" ht="45" customHeight="1">
      <c r="A47" s="50">
        <v>43</v>
      </c>
      <c r="B47" s="17" t="s">
        <v>328</v>
      </c>
      <c r="C47" s="29" t="s">
        <v>372</v>
      </c>
      <c r="D47" s="18" t="s">
        <v>249</v>
      </c>
      <c r="E47" s="33" t="s">
        <v>167</v>
      </c>
      <c r="F47" s="19" t="s">
        <v>72</v>
      </c>
      <c r="G47" s="20"/>
      <c r="H47" s="17" t="s">
        <v>13</v>
      </c>
      <c r="I47" s="21" t="s">
        <v>14</v>
      </c>
      <c r="J47" s="22">
        <v>100</v>
      </c>
      <c r="K47" s="23">
        <v>0</v>
      </c>
      <c r="L47" s="24">
        <f t="shared" si="2"/>
        <v>0</v>
      </c>
      <c r="M47" s="20"/>
      <c r="N47" s="20">
        <v>24</v>
      </c>
      <c r="O47" s="26">
        <v>0</v>
      </c>
      <c r="P47" s="51">
        <f>+napoje[[#This Row],[Celkem ****]]*napoje[[#This Row],[DPH]]+napoje[[#This Row],[Celkem ****]]</f>
        <v>0</v>
      </c>
      <c r="Q47" s="37">
        <v>294967</v>
      </c>
    </row>
    <row r="48" spans="1:17" ht="45" customHeight="1">
      <c r="A48" s="50">
        <v>44</v>
      </c>
      <c r="B48" s="17" t="s">
        <v>329</v>
      </c>
      <c r="C48" s="29" t="s">
        <v>373</v>
      </c>
      <c r="D48" s="18" t="s">
        <v>250</v>
      </c>
      <c r="E48" s="33" t="s">
        <v>168</v>
      </c>
      <c r="F48" s="19" t="s">
        <v>109</v>
      </c>
      <c r="G48" s="20"/>
      <c r="H48" s="17" t="s">
        <v>13</v>
      </c>
      <c r="I48" s="21" t="s">
        <v>14</v>
      </c>
      <c r="J48" s="22">
        <v>600</v>
      </c>
      <c r="K48" s="23">
        <v>0</v>
      </c>
      <c r="L48" s="24">
        <f t="shared" si="2"/>
        <v>0</v>
      </c>
      <c r="M48" s="20"/>
      <c r="N48" s="20">
        <v>24</v>
      </c>
      <c r="O48" s="26">
        <v>0</v>
      </c>
      <c r="P48" s="51">
        <f>+napoje[[#This Row],[Celkem ****]]*napoje[[#This Row],[DPH]]+napoje[[#This Row],[Celkem ****]]</f>
        <v>0</v>
      </c>
      <c r="Q48" s="37">
        <v>282867</v>
      </c>
    </row>
    <row r="49" spans="1:17" ht="45" customHeight="1">
      <c r="A49" s="50">
        <v>45</v>
      </c>
      <c r="B49" s="17" t="s">
        <v>330</v>
      </c>
      <c r="C49" s="29" t="s">
        <v>78</v>
      </c>
      <c r="D49" s="18" t="s">
        <v>251</v>
      </c>
      <c r="E49" s="33" t="s">
        <v>169</v>
      </c>
      <c r="F49" s="19" t="s">
        <v>113</v>
      </c>
      <c r="G49" s="20"/>
      <c r="H49" s="17" t="s">
        <v>13</v>
      </c>
      <c r="I49" s="21" t="s">
        <v>14</v>
      </c>
      <c r="J49" s="22">
        <v>100</v>
      </c>
      <c r="K49" s="23">
        <v>0</v>
      </c>
      <c r="L49" s="24">
        <f t="shared" si="2"/>
        <v>0</v>
      </c>
      <c r="M49" s="20"/>
      <c r="N49" s="20">
        <v>24</v>
      </c>
      <c r="O49" s="26">
        <v>0</v>
      </c>
      <c r="P49" s="51">
        <f>+napoje[[#This Row],[Celkem ****]]*napoje[[#This Row],[DPH]]+napoje[[#This Row],[Celkem ****]]</f>
        <v>0</v>
      </c>
      <c r="Q49" s="37">
        <v>127319</v>
      </c>
    </row>
    <row r="50" spans="1:17" ht="45" customHeight="1">
      <c r="A50" s="50">
        <v>46</v>
      </c>
      <c r="B50" s="17" t="s">
        <v>331</v>
      </c>
      <c r="C50" s="29" t="s">
        <v>374</v>
      </c>
      <c r="D50" s="18" t="s">
        <v>252</v>
      </c>
      <c r="E50" s="33" t="s">
        <v>170</v>
      </c>
      <c r="F50" s="19" t="s">
        <v>110</v>
      </c>
      <c r="G50" s="20"/>
      <c r="H50" s="17" t="s">
        <v>13</v>
      </c>
      <c r="I50" s="21" t="s">
        <v>14</v>
      </c>
      <c r="J50" s="22">
        <v>100</v>
      </c>
      <c r="K50" s="23">
        <v>0</v>
      </c>
      <c r="L50" s="28">
        <f aca="true" t="shared" si="3" ref="L50:L51">J50*K50</f>
        <v>0</v>
      </c>
      <c r="M50" s="20"/>
      <c r="N50" s="20">
        <v>1</v>
      </c>
      <c r="O50" s="26">
        <v>0</v>
      </c>
      <c r="P50" s="51">
        <f>+napoje[[#This Row],[Celkem ****]]*napoje[[#This Row],[DPH]]+napoje[[#This Row],[Celkem ****]]</f>
        <v>0</v>
      </c>
      <c r="Q50" s="37">
        <v>448756</v>
      </c>
    </row>
    <row r="51" spans="1:17" ht="45" customHeight="1">
      <c r="A51" s="50">
        <v>47</v>
      </c>
      <c r="B51" s="17" t="s">
        <v>332</v>
      </c>
      <c r="C51" s="29" t="s">
        <v>375</v>
      </c>
      <c r="D51" s="18" t="s">
        <v>253</v>
      </c>
      <c r="E51" s="33" t="s">
        <v>171</v>
      </c>
      <c r="F51" s="19" t="s">
        <v>111</v>
      </c>
      <c r="G51" s="20"/>
      <c r="H51" s="17" t="s">
        <v>13</v>
      </c>
      <c r="I51" s="21" t="s">
        <v>14</v>
      </c>
      <c r="J51" s="22">
        <v>100</v>
      </c>
      <c r="K51" s="23">
        <v>0</v>
      </c>
      <c r="L51" s="28">
        <f t="shared" si="3"/>
        <v>0</v>
      </c>
      <c r="M51" s="20"/>
      <c r="N51" s="20">
        <v>1</v>
      </c>
      <c r="O51" s="26">
        <v>0</v>
      </c>
      <c r="P51" s="51">
        <f>+napoje[[#This Row],[Celkem ****]]*napoje[[#This Row],[DPH]]+napoje[[#This Row],[Celkem ****]]</f>
        <v>0</v>
      </c>
      <c r="Q51" s="37">
        <v>349273</v>
      </c>
    </row>
    <row r="52" spans="1:17" ht="45" customHeight="1">
      <c r="A52" s="50">
        <v>48</v>
      </c>
      <c r="B52" s="17" t="s">
        <v>333</v>
      </c>
      <c r="C52" s="29" t="s">
        <v>376</v>
      </c>
      <c r="D52" s="18" t="s">
        <v>254</v>
      </c>
      <c r="E52" s="33" t="s">
        <v>173</v>
      </c>
      <c r="F52" s="19" t="s">
        <v>172</v>
      </c>
      <c r="G52" s="20"/>
      <c r="H52" s="17" t="s">
        <v>13</v>
      </c>
      <c r="I52" s="21" t="s">
        <v>14</v>
      </c>
      <c r="J52" s="22">
        <v>100</v>
      </c>
      <c r="K52" s="23">
        <v>0</v>
      </c>
      <c r="L52" s="28">
        <f>J52*K52</f>
        <v>0</v>
      </c>
      <c r="M52" s="20"/>
      <c r="N52" s="20">
        <v>12</v>
      </c>
      <c r="O52" s="26">
        <v>0</v>
      </c>
      <c r="P52" s="51">
        <f>+napoje[[#This Row],[Celkem ****]]*napoje[[#This Row],[DPH]]+napoje[[#This Row],[Celkem ****]]</f>
        <v>0</v>
      </c>
      <c r="Q52" s="37">
        <v>448755</v>
      </c>
    </row>
    <row r="53" spans="1:17" ht="45" customHeight="1">
      <c r="A53" s="50">
        <v>49</v>
      </c>
      <c r="B53" s="17" t="s">
        <v>334</v>
      </c>
      <c r="C53" s="29" t="s">
        <v>377</v>
      </c>
      <c r="D53" s="18" t="s">
        <v>255</v>
      </c>
      <c r="E53" s="33" t="s">
        <v>174</v>
      </c>
      <c r="F53" s="19" t="s">
        <v>112</v>
      </c>
      <c r="G53" s="20"/>
      <c r="H53" s="17" t="s">
        <v>13</v>
      </c>
      <c r="I53" s="21" t="s">
        <v>14</v>
      </c>
      <c r="J53" s="22">
        <v>100</v>
      </c>
      <c r="K53" s="23">
        <v>0</v>
      </c>
      <c r="L53" s="28">
        <f>J53*K53</f>
        <v>0</v>
      </c>
      <c r="M53" s="20"/>
      <c r="N53" s="20">
        <v>24</v>
      </c>
      <c r="O53" s="26">
        <v>0</v>
      </c>
      <c r="P53" s="51">
        <f>+napoje[[#This Row],[Celkem ****]]*napoje[[#This Row],[DPH]]+napoje[[#This Row],[Celkem ****]]</f>
        <v>0</v>
      </c>
      <c r="Q53" s="37">
        <v>138915</v>
      </c>
    </row>
    <row r="54" spans="1:17" ht="45" customHeight="1">
      <c r="A54" s="50">
        <v>50</v>
      </c>
      <c r="B54" s="17" t="s">
        <v>335</v>
      </c>
      <c r="C54" s="29" t="s">
        <v>46</v>
      </c>
      <c r="D54" s="18" t="s">
        <v>256</v>
      </c>
      <c r="E54" s="33" t="s">
        <v>175</v>
      </c>
      <c r="F54" s="30" t="s">
        <v>18</v>
      </c>
      <c r="G54" s="20"/>
      <c r="H54" s="17" t="s">
        <v>13</v>
      </c>
      <c r="I54" s="21" t="s">
        <v>14</v>
      </c>
      <c r="J54" s="22">
        <v>200</v>
      </c>
      <c r="K54" s="23">
        <v>0</v>
      </c>
      <c r="L54" s="24">
        <f>+napoje[[#This Row],[Množství]]*napoje[[#This Row],[Cena bez DPH za MJ ***]]</f>
        <v>0</v>
      </c>
      <c r="M54" s="20"/>
      <c r="N54" s="20">
        <v>12</v>
      </c>
      <c r="O54" s="26">
        <v>0</v>
      </c>
      <c r="P54" s="51">
        <f>+napoje[[#This Row],[Celkem ****]]*napoje[[#This Row],[DPH]]+napoje[[#This Row],[Celkem ****]]</f>
        <v>0</v>
      </c>
      <c r="Q54" s="37">
        <v>458678</v>
      </c>
    </row>
    <row r="55" spans="1:17" ht="45" customHeight="1">
      <c r="A55" s="50">
        <v>51</v>
      </c>
      <c r="B55" s="17" t="s">
        <v>336</v>
      </c>
      <c r="C55" s="29" t="s">
        <v>47</v>
      </c>
      <c r="D55" s="18" t="s">
        <v>257</v>
      </c>
      <c r="E55" s="33" t="s">
        <v>176</v>
      </c>
      <c r="F55" s="30" t="s">
        <v>19</v>
      </c>
      <c r="G55" s="20"/>
      <c r="H55" s="17" t="s">
        <v>13</v>
      </c>
      <c r="I55" s="21" t="s">
        <v>14</v>
      </c>
      <c r="J55" s="22">
        <v>200</v>
      </c>
      <c r="K55" s="23">
        <v>0</v>
      </c>
      <c r="L55" s="24">
        <f>+napoje[[#This Row],[Množství]]*napoje[[#This Row],[Cena bez DPH za MJ ***]]</f>
        <v>0</v>
      </c>
      <c r="M55" s="20"/>
      <c r="N55" s="20">
        <v>12</v>
      </c>
      <c r="O55" s="26">
        <v>0</v>
      </c>
      <c r="P55" s="51">
        <f>+napoje[[#This Row],[Celkem ****]]*napoje[[#This Row],[DPH]]+napoje[[#This Row],[Celkem ****]]</f>
        <v>0</v>
      </c>
      <c r="Q55" s="37">
        <v>458686</v>
      </c>
    </row>
    <row r="56" spans="1:17" ht="45" customHeight="1">
      <c r="A56" s="50">
        <v>52</v>
      </c>
      <c r="B56" s="17" t="s">
        <v>337</v>
      </c>
      <c r="C56" s="29" t="s">
        <v>48</v>
      </c>
      <c r="D56" s="18" t="s">
        <v>258</v>
      </c>
      <c r="E56" s="33" t="s">
        <v>177</v>
      </c>
      <c r="F56" s="30" t="s">
        <v>20</v>
      </c>
      <c r="G56" s="20"/>
      <c r="H56" s="17" t="s">
        <v>13</v>
      </c>
      <c r="I56" s="21" t="s">
        <v>14</v>
      </c>
      <c r="J56" s="22">
        <v>200</v>
      </c>
      <c r="K56" s="23">
        <v>0</v>
      </c>
      <c r="L56" s="24">
        <f>+napoje[[#This Row],[Množství]]*napoje[[#This Row],[Cena bez DPH za MJ ***]]</f>
        <v>0</v>
      </c>
      <c r="M56" s="20"/>
      <c r="N56" s="20">
        <v>12</v>
      </c>
      <c r="O56" s="26">
        <v>0</v>
      </c>
      <c r="P56" s="51">
        <f>+napoje[[#This Row],[Celkem ****]]*napoje[[#This Row],[DPH]]+napoje[[#This Row],[Celkem ****]]</f>
        <v>0</v>
      </c>
      <c r="Q56" s="37">
        <v>458630</v>
      </c>
    </row>
    <row r="57" spans="1:17" ht="45" customHeight="1">
      <c r="A57" s="50">
        <v>53</v>
      </c>
      <c r="B57" s="17" t="s">
        <v>338</v>
      </c>
      <c r="C57" s="29" t="s">
        <v>50</v>
      </c>
      <c r="D57" s="18" t="s">
        <v>259</v>
      </c>
      <c r="E57" s="33" t="s">
        <v>178</v>
      </c>
      <c r="F57" s="30" t="s">
        <v>22</v>
      </c>
      <c r="G57" s="20"/>
      <c r="H57" s="17" t="s">
        <v>13</v>
      </c>
      <c r="I57" s="21" t="s">
        <v>14</v>
      </c>
      <c r="J57" s="22">
        <v>200</v>
      </c>
      <c r="K57" s="23">
        <v>0</v>
      </c>
      <c r="L57" s="24">
        <f>+napoje[[#This Row],[Množství]]*napoje[[#This Row],[Cena bez DPH za MJ ***]]</f>
        <v>0</v>
      </c>
      <c r="M57" s="20"/>
      <c r="N57" s="20">
        <v>12</v>
      </c>
      <c r="O57" s="26">
        <v>0</v>
      </c>
      <c r="P57" s="51">
        <f>+napoje[[#This Row],[Celkem ****]]*napoje[[#This Row],[DPH]]+napoje[[#This Row],[Celkem ****]]</f>
        <v>0</v>
      </c>
      <c r="Q57" s="37">
        <v>81417</v>
      </c>
    </row>
    <row r="58" spans="1:17" ht="45" customHeight="1">
      <c r="A58" s="50">
        <v>54</v>
      </c>
      <c r="B58" s="17" t="s">
        <v>339</v>
      </c>
      <c r="C58" s="29" t="s">
        <v>52</v>
      </c>
      <c r="D58" s="18" t="s">
        <v>260</v>
      </c>
      <c r="E58" s="33" t="s">
        <v>179</v>
      </c>
      <c r="F58" s="30" t="s">
        <v>24</v>
      </c>
      <c r="G58" s="20"/>
      <c r="H58" s="17" t="s">
        <v>13</v>
      </c>
      <c r="I58" s="21" t="s">
        <v>14</v>
      </c>
      <c r="J58" s="22">
        <v>200</v>
      </c>
      <c r="K58" s="23">
        <v>0</v>
      </c>
      <c r="L58" s="24">
        <f>+napoje[[#This Row],[Množství]]*napoje[[#This Row],[Cena bez DPH za MJ ***]]</f>
        <v>0</v>
      </c>
      <c r="M58" s="20"/>
      <c r="N58" s="20">
        <v>12</v>
      </c>
      <c r="O58" s="26">
        <v>0</v>
      </c>
      <c r="P58" s="51">
        <f>+napoje[[#This Row],[Celkem ****]]*napoje[[#This Row],[DPH]]+napoje[[#This Row],[Celkem ****]]</f>
        <v>0</v>
      </c>
      <c r="Q58" s="37">
        <v>205977</v>
      </c>
    </row>
    <row r="59" spans="1:17" ht="45" customHeight="1">
      <c r="A59" s="50">
        <v>55</v>
      </c>
      <c r="B59" s="17" t="s">
        <v>340</v>
      </c>
      <c r="C59" s="29" t="s">
        <v>49</v>
      </c>
      <c r="D59" s="18" t="s">
        <v>261</v>
      </c>
      <c r="E59" s="33" t="s">
        <v>180</v>
      </c>
      <c r="F59" s="30" t="s">
        <v>21</v>
      </c>
      <c r="G59" s="20"/>
      <c r="H59" s="17" t="s">
        <v>13</v>
      </c>
      <c r="I59" s="21" t="s">
        <v>14</v>
      </c>
      <c r="J59" s="22">
        <v>200</v>
      </c>
      <c r="K59" s="23">
        <v>0</v>
      </c>
      <c r="L59" s="24">
        <f>+napoje[[#This Row],[Množství]]*napoje[[#This Row],[Cena bez DPH za MJ ***]]</f>
        <v>0</v>
      </c>
      <c r="M59" s="20"/>
      <c r="N59" s="20">
        <v>12</v>
      </c>
      <c r="O59" s="26">
        <v>0</v>
      </c>
      <c r="P59" s="51">
        <f>+napoje[[#This Row],[Celkem ****]]*napoje[[#This Row],[DPH]]+napoje[[#This Row],[Celkem ****]]</f>
        <v>0</v>
      </c>
      <c r="Q59" s="37">
        <v>77733</v>
      </c>
    </row>
    <row r="60" spans="1:17" ht="45" customHeight="1">
      <c r="A60" s="50">
        <v>56</v>
      </c>
      <c r="B60" s="17" t="s">
        <v>335</v>
      </c>
      <c r="C60" s="29" t="s">
        <v>46</v>
      </c>
      <c r="D60" s="18" t="s">
        <v>262</v>
      </c>
      <c r="E60" s="33" t="s">
        <v>182</v>
      </c>
      <c r="F60" s="19" t="s">
        <v>181</v>
      </c>
      <c r="G60" s="20"/>
      <c r="H60" s="17" t="s">
        <v>13</v>
      </c>
      <c r="I60" s="21" t="s">
        <v>14</v>
      </c>
      <c r="J60" s="22">
        <v>200</v>
      </c>
      <c r="K60" s="23">
        <v>0</v>
      </c>
      <c r="L60" s="24">
        <f>J60*K60</f>
        <v>0</v>
      </c>
      <c r="M60" s="20"/>
      <c r="N60" s="20">
        <v>6</v>
      </c>
      <c r="O60" s="26">
        <v>0</v>
      </c>
      <c r="P60" s="51">
        <f>+napoje[[#This Row],[Celkem ****]]*napoje[[#This Row],[DPH]]+napoje[[#This Row],[Celkem ****]]</f>
        <v>0</v>
      </c>
      <c r="Q60" s="37">
        <v>375482</v>
      </c>
    </row>
    <row r="61" spans="1:17" ht="45" customHeight="1">
      <c r="A61" s="50">
        <v>57</v>
      </c>
      <c r="B61" s="17" t="s">
        <v>341</v>
      </c>
      <c r="C61" s="29" t="s">
        <v>53</v>
      </c>
      <c r="D61" s="18" t="s">
        <v>263</v>
      </c>
      <c r="E61" s="33" t="s">
        <v>183</v>
      </c>
      <c r="F61" s="30" t="s">
        <v>25</v>
      </c>
      <c r="G61" s="20"/>
      <c r="H61" s="17" t="s">
        <v>13</v>
      </c>
      <c r="I61" s="21" t="s">
        <v>14</v>
      </c>
      <c r="J61" s="22">
        <v>200</v>
      </c>
      <c r="K61" s="23">
        <v>0</v>
      </c>
      <c r="L61" s="24">
        <f>+napoje[[#This Row],[Množství]]*napoje[[#This Row],[Cena bez DPH za MJ ***]]</f>
        <v>0</v>
      </c>
      <c r="M61" s="20"/>
      <c r="N61" s="20">
        <v>12</v>
      </c>
      <c r="O61" s="26">
        <v>0</v>
      </c>
      <c r="P61" s="51">
        <f>+napoje[[#This Row],[Celkem ****]]*napoje[[#This Row],[DPH]]+napoje[[#This Row],[Celkem ****]]</f>
        <v>0</v>
      </c>
      <c r="Q61" s="37">
        <v>397361</v>
      </c>
    </row>
    <row r="62" spans="1:17" ht="45" customHeight="1">
      <c r="A62" s="50">
        <v>58</v>
      </c>
      <c r="B62" s="17" t="s">
        <v>342</v>
      </c>
      <c r="C62" s="29" t="s">
        <v>54</v>
      </c>
      <c r="D62" s="18" t="s">
        <v>264</v>
      </c>
      <c r="E62" s="33" t="s">
        <v>184</v>
      </c>
      <c r="F62" s="30" t="s">
        <v>26</v>
      </c>
      <c r="G62" s="20"/>
      <c r="H62" s="17" t="s">
        <v>13</v>
      </c>
      <c r="I62" s="21" t="s">
        <v>14</v>
      </c>
      <c r="J62" s="22">
        <v>200</v>
      </c>
      <c r="K62" s="23">
        <v>0</v>
      </c>
      <c r="L62" s="24">
        <f>+napoje[[#This Row],[Množství]]*napoje[[#This Row],[Cena bez DPH za MJ ***]]</f>
        <v>0</v>
      </c>
      <c r="M62" s="20"/>
      <c r="N62" s="20">
        <v>12</v>
      </c>
      <c r="O62" s="26">
        <v>0</v>
      </c>
      <c r="P62" s="51">
        <f>+napoje[[#This Row],[Celkem ****]]*napoje[[#This Row],[DPH]]+napoje[[#This Row],[Celkem ****]]</f>
        <v>0</v>
      </c>
      <c r="Q62" s="37">
        <v>397362</v>
      </c>
    </row>
    <row r="63" spans="1:17" ht="45" customHeight="1">
      <c r="A63" s="50">
        <v>59</v>
      </c>
      <c r="B63" s="17" t="s">
        <v>343</v>
      </c>
      <c r="C63" s="29" t="s">
        <v>51</v>
      </c>
      <c r="D63" s="18" t="s">
        <v>265</v>
      </c>
      <c r="E63" s="33" t="s">
        <v>185</v>
      </c>
      <c r="F63" s="30" t="s">
        <v>23</v>
      </c>
      <c r="G63" s="20"/>
      <c r="H63" s="17" t="s">
        <v>13</v>
      </c>
      <c r="I63" s="21" t="s">
        <v>14</v>
      </c>
      <c r="J63" s="22">
        <v>200</v>
      </c>
      <c r="K63" s="23">
        <v>0</v>
      </c>
      <c r="L63" s="24">
        <f>+napoje[[#This Row],[Množství]]*napoje[[#This Row],[Cena bez DPH za MJ ***]]</f>
        <v>0</v>
      </c>
      <c r="M63" s="20"/>
      <c r="N63" s="20">
        <v>12</v>
      </c>
      <c r="O63" s="26">
        <v>0</v>
      </c>
      <c r="P63" s="51">
        <f>+napoje[[#This Row],[Celkem ****]]*napoje[[#This Row],[DPH]]+napoje[[#This Row],[Celkem ****]]</f>
        <v>0</v>
      </c>
      <c r="Q63" s="37">
        <v>112203</v>
      </c>
    </row>
    <row r="64" spans="1:17" ht="45" customHeight="1">
      <c r="A64" s="50">
        <v>60</v>
      </c>
      <c r="B64" s="17" t="s">
        <v>344</v>
      </c>
      <c r="C64" s="29" t="s">
        <v>80</v>
      </c>
      <c r="D64" s="18" t="s">
        <v>266</v>
      </c>
      <c r="E64" s="33" t="s">
        <v>186</v>
      </c>
      <c r="F64" s="19" t="s">
        <v>73</v>
      </c>
      <c r="G64" s="20"/>
      <c r="H64" s="17" t="s">
        <v>13</v>
      </c>
      <c r="I64" s="21" t="s">
        <v>14</v>
      </c>
      <c r="J64" s="22">
        <v>500</v>
      </c>
      <c r="K64" s="23">
        <v>0</v>
      </c>
      <c r="L64" s="24">
        <f aca="true" t="shared" si="4" ref="L64:L81">J64*K64</f>
        <v>0</v>
      </c>
      <c r="M64" s="20"/>
      <c r="N64" s="20">
        <v>24</v>
      </c>
      <c r="O64" s="26">
        <v>0</v>
      </c>
      <c r="P64" s="51">
        <f>+napoje[[#This Row],[Celkem ****]]*napoje[[#This Row],[DPH]]+napoje[[#This Row],[Celkem ****]]</f>
        <v>0</v>
      </c>
      <c r="Q64" s="37">
        <v>248792</v>
      </c>
    </row>
    <row r="65" spans="1:17" ht="45" customHeight="1">
      <c r="A65" s="50">
        <v>61</v>
      </c>
      <c r="B65" s="17" t="s">
        <v>345</v>
      </c>
      <c r="C65" s="29" t="s">
        <v>378</v>
      </c>
      <c r="D65" s="18" t="s">
        <v>267</v>
      </c>
      <c r="E65" s="33" t="s">
        <v>204</v>
      </c>
      <c r="F65" s="19" t="s">
        <v>187</v>
      </c>
      <c r="G65" s="20"/>
      <c r="H65" s="17" t="s">
        <v>13</v>
      </c>
      <c r="I65" s="21" t="s">
        <v>14</v>
      </c>
      <c r="J65" s="22">
        <v>100</v>
      </c>
      <c r="K65" s="23">
        <v>0</v>
      </c>
      <c r="L65" s="28">
        <f t="shared" si="4"/>
        <v>0</v>
      </c>
      <c r="M65" s="20"/>
      <c r="N65" s="20">
        <v>24</v>
      </c>
      <c r="O65" s="26">
        <v>0</v>
      </c>
      <c r="P65" s="51">
        <f>+napoje[[#This Row],[Celkem ****]]*napoje[[#This Row],[DPH]]+napoje[[#This Row],[Celkem ****]]</f>
        <v>0</v>
      </c>
      <c r="Q65" s="37">
        <v>68432</v>
      </c>
    </row>
    <row r="66" spans="1:17" ht="45" customHeight="1">
      <c r="A66" s="50">
        <v>62</v>
      </c>
      <c r="B66" s="17" t="s">
        <v>346</v>
      </c>
      <c r="C66" s="29" t="s">
        <v>379</v>
      </c>
      <c r="D66" s="18" t="s">
        <v>268</v>
      </c>
      <c r="E66" s="33" t="s">
        <v>205</v>
      </c>
      <c r="F66" s="19" t="s">
        <v>188</v>
      </c>
      <c r="G66" s="20"/>
      <c r="H66" s="17" t="s">
        <v>13</v>
      </c>
      <c r="I66" s="21" t="s">
        <v>14</v>
      </c>
      <c r="J66" s="22">
        <v>50</v>
      </c>
      <c r="K66" s="23">
        <v>0</v>
      </c>
      <c r="L66" s="28">
        <f t="shared" si="4"/>
        <v>0</v>
      </c>
      <c r="M66" s="20"/>
      <c r="N66" s="20">
        <v>24</v>
      </c>
      <c r="O66" s="26">
        <v>0</v>
      </c>
      <c r="P66" s="51">
        <f>+napoje[[#This Row],[Celkem ****]]*napoje[[#This Row],[DPH]]+napoje[[#This Row],[Celkem ****]]</f>
        <v>0</v>
      </c>
      <c r="Q66" s="37">
        <v>448522</v>
      </c>
    </row>
    <row r="67" spans="1:17" ht="45" customHeight="1">
      <c r="A67" s="50">
        <v>63</v>
      </c>
      <c r="B67" s="17" t="s">
        <v>347</v>
      </c>
      <c r="C67" s="29" t="s">
        <v>380</v>
      </c>
      <c r="D67" s="18" t="s">
        <v>269</v>
      </c>
      <c r="E67" s="33" t="s">
        <v>206</v>
      </c>
      <c r="F67" s="19" t="s">
        <v>189</v>
      </c>
      <c r="G67" s="20"/>
      <c r="H67" s="17" t="s">
        <v>13</v>
      </c>
      <c r="I67" s="21" t="s">
        <v>14</v>
      </c>
      <c r="J67" s="22">
        <v>50</v>
      </c>
      <c r="K67" s="23">
        <v>0</v>
      </c>
      <c r="L67" s="28">
        <f t="shared" si="4"/>
        <v>0</v>
      </c>
      <c r="M67" s="20"/>
      <c r="N67" s="20">
        <v>24</v>
      </c>
      <c r="O67" s="26">
        <v>0</v>
      </c>
      <c r="P67" s="51">
        <f>+napoje[[#This Row],[Celkem ****]]*napoje[[#This Row],[DPH]]+napoje[[#This Row],[Celkem ****]]</f>
        <v>0</v>
      </c>
      <c r="Q67" s="37">
        <v>448519</v>
      </c>
    </row>
    <row r="68" spans="1:17" ht="45" customHeight="1">
      <c r="A68" s="50">
        <v>64</v>
      </c>
      <c r="B68" s="17" t="s">
        <v>348</v>
      </c>
      <c r="C68" s="29" t="s">
        <v>381</v>
      </c>
      <c r="D68" s="18" t="s">
        <v>270</v>
      </c>
      <c r="E68" s="33" t="s">
        <v>207</v>
      </c>
      <c r="F68" s="19" t="s">
        <v>190</v>
      </c>
      <c r="G68" s="20"/>
      <c r="H68" s="17" t="s">
        <v>13</v>
      </c>
      <c r="I68" s="21" t="s">
        <v>14</v>
      </c>
      <c r="J68" s="22">
        <v>50</v>
      </c>
      <c r="K68" s="23">
        <v>0</v>
      </c>
      <c r="L68" s="28">
        <f t="shared" si="4"/>
        <v>0</v>
      </c>
      <c r="M68" s="20"/>
      <c r="N68" s="20">
        <v>24</v>
      </c>
      <c r="O68" s="26">
        <v>0</v>
      </c>
      <c r="P68" s="51">
        <f>+napoje[[#This Row],[Celkem ****]]*napoje[[#This Row],[DPH]]+napoje[[#This Row],[Celkem ****]]</f>
        <v>0</v>
      </c>
      <c r="Q68" s="37">
        <v>448516</v>
      </c>
    </row>
    <row r="69" spans="1:17" ht="45" customHeight="1">
      <c r="A69" s="50">
        <v>65</v>
      </c>
      <c r="B69" s="17" t="s">
        <v>349</v>
      </c>
      <c r="C69" s="32" t="s">
        <v>382</v>
      </c>
      <c r="D69" s="18" t="s">
        <v>271</v>
      </c>
      <c r="E69" s="33" t="s">
        <v>208</v>
      </c>
      <c r="F69" s="19" t="s">
        <v>191</v>
      </c>
      <c r="G69" s="20"/>
      <c r="H69" s="17" t="s">
        <v>13</v>
      </c>
      <c r="I69" s="21" t="s">
        <v>14</v>
      </c>
      <c r="J69" s="22">
        <v>50</v>
      </c>
      <c r="K69" s="23">
        <v>0</v>
      </c>
      <c r="L69" s="28">
        <f t="shared" si="4"/>
        <v>0</v>
      </c>
      <c r="M69" s="20"/>
      <c r="N69" s="20">
        <v>24</v>
      </c>
      <c r="O69" s="26">
        <v>0</v>
      </c>
      <c r="P69" s="51">
        <f>+napoje[[#This Row],[Celkem ****]]*napoje[[#This Row],[DPH]]+napoje[[#This Row],[Celkem ****]]</f>
        <v>0</v>
      </c>
      <c r="Q69" s="37">
        <v>451706</v>
      </c>
    </row>
    <row r="70" spans="1:17" ht="45" customHeight="1">
      <c r="A70" s="50">
        <v>66</v>
      </c>
      <c r="B70" s="17" t="s">
        <v>350</v>
      </c>
      <c r="C70" s="32" t="s">
        <v>383</v>
      </c>
      <c r="D70" s="18" t="s">
        <v>272</v>
      </c>
      <c r="E70" s="33" t="s">
        <v>209</v>
      </c>
      <c r="F70" s="19" t="s">
        <v>192</v>
      </c>
      <c r="G70" s="20"/>
      <c r="H70" s="17" t="s">
        <v>13</v>
      </c>
      <c r="I70" s="21" t="s">
        <v>14</v>
      </c>
      <c r="J70" s="22">
        <v>50</v>
      </c>
      <c r="K70" s="23">
        <v>0</v>
      </c>
      <c r="L70" s="28">
        <f t="shared" si="4"/>
        <v>0</v>
      </c>
      <c r="M70" s="20"/>
      <c r="N70" s="20">
        <v>24</v>
      </c>
      <c r="O70" s="26">
        <v>0</v>
      </c>
      <c r="P70" s="51">
        <f>+napoje[[#This Row],[Celkem ****]]*napoje[[#This Row],[DPH]]+napoje[[#This Row],[Celkem ****]]</f>
        <v>0</v>
      </c>
      <c r="Q70" s="37">
        <v>451707</v>
      </c>
    </row>
    <row r="71" spans="1:17" ht="45" customHeight="1">
      <c r="A71" s="50">
        <v>67</v>
      </c>
      <c r="B71" s="17" t="s">
        <v>351</v>
      </c>
      <c r="C71" s="29" t="s">
        <v>384</v>
      </c>
      <c r="D71" s="18" t="s">
        <v>277</v>
      </c>
      <c r="E71" s="33" t="s">
        <v>210</v>
      </c>
      <c r="F71" s="19" t="s">
        <v>193</v>
      </c>
      <c r="G71" s="20"/>
      <c r="H71" s="17" t="s">
        <v>13</v>
      </c>
      <c r="I71" s="21" t="s">
        <v>14</v>
      </c>
      <c r="J71" s="22">
        <v>200</v>
      </c>
      <c r="K71" s="23">
        <v>0</v>
      </c>
      <c r="L71" s="28">
        <f t="shared" si="4"/>
        <v>0</v>
      </c>
      <c r="M71" s="20"/>
      <c r="N71" s="20">
        <v>24</v>
      </c>
      <c r="O71" s="26">
        <v>0</v>
      </c>
      <c r="P71" s="51">
        <f>+napoje[[#This Row],[Celkem ****]]*napoje[[#This Row],[DPH]]+napoje[[#This Row],[Celkem ****]]</f>
        <v>0</v>
      </c>
      <c r="Q71" s="37">
        <v>338155</v>
      </c>
    </row>
    <row r="72" spans="1:17" ht="45" customHeight="1">
      <c r="A72" s="50">
        <v>68</v>
      </c>
      <c r="B72" s="17" t="s">
        <v>352</v>
      </c>
      <c r="C72" s="29" t="s">
        <v>385</v>
      </c>
      <c r="D72" s="18" t="s">
        <v>278</v>
      </c>
      <c r="E72" s="33" t="s">
        <v>211</v>
      </c>
      <c r="F72" s="19" t="s">
        <v>194</v>
      </c>
      <c r="G72" s="20"/>
      <c r="H72" s="17" t="s">
        <v>13</v>
      </c>
      <c r="I72" s="21" t="s">
        <v>14</v>
      </c>
      <c r="J72" s="22">
        <v>200</v>
      </c>
      <c r="K72" s="23">
        <v>0</v>
      </c>
      <c r="L72" s="28">
        <f t="shared" si="4"/>
        <v>0</v>
      </c>
      <c r="M72" s="20"/>
      <c r="N72" s="20">
        <v>24</v>
      </c>
      <c r="O72" s="26">
        <v>0</v>
      </c>
      <c r="P72" s="51">
        <f>+napoje[[#This Row],[Celkem ****]]*napoje[[#This Row],[DPH]]+napoje[[#This Row],[Celkem ****]]</f>
        <v>0</v>
      </c>
      <c r="Q72" s="37">
        <v>338157</v>
      </c>
    </row>
    <row r="73" spans="1:17" ht="45" customHeight="1">
      <c r="A73" s="50">
        <v>69</v>
      </c>
      <c r="B73" s="17" t="s">
        <v>353</v>
      </c>
      <c r="C73" s="29" t="s">
        <v>386</v>
      </c>
      <c r="D73" s="18" t="s">
        <v>273</v>
      </c>
      <c r="E73" s="33" t="s">
        <v>212</v>
      </c>
      <c r="F73" s="19" t="s">
        <v>195</v>
      </c>
      <c r="G73" s="20"/>
      <c r="H73" s="17" t="s">
        <v>13</v>
      </c>
      <c r="I73" s="21" t="s">
        <v>14</v>
      </c>
      <c r="J73" s="22">
        <v>100</v>
      </c>
      <c r="K73" s="23">
        <v>0</v>
      </c>
      <c r="L73" s="28">
        <f t="shared" si="4"/>
        <v>0</v>
      </c>
      <c r="M73" s="20"/>
      <c r="N73" s="20">
        <v>12</v>
      </c>
      <c r="O73" s="26">
        <v>0</v>
      </c>
      <c r="P73" s="51">
        <f>+napoje[[#This Row],[Celkem ****]]*napoje[[#This Row],[DPH]]+napoje[[#This Row],[Celkem ****]]</f>
        <v>0</v>
      </c>
      <c r="Q73" s="37">
        <v>384347</v>
      </c>
    </row>
    <row r="74" spans="1:17" ht="45" customHeight="1">
      <c r="A74" s="50">
        <v>70</v>
      </c>
      <c r="B74" s="17" t="s">
        <v>354</v>
      </c>
      <c r="C74" s="29" t="s">
        <v>387</v>
      </c>
      <c r="D74" s="18" t="s">
        <v>274</v>
      </c>
      <c r="E74" s="33" t="s">
        <v>213</v>
      </c>
      <c r="F74" s="19" t="s">
        <v>196</v>
      </c>
      <c r="G74" s="20"/>
      <c r="H74" s="17" t="s">
        <v>13</v>
      </c>
      <c r="I74" s="21" t="s">
        <v>14</v>
      </c>
      <c r="J74" s="22">
        <v>100</v>
      </c>
      <c r="K74" s="23">
        <v>0</v>
      </c>
      <c r="L74" s="28">
        <f t="shared" si="4"/>
        <v>0</v>
      </c>
      <c r="M74" s="20"/>
      <c r="N74" s="20">
        <v>12</v>
      </c>
      <c r="O74" s="26">
        <v>0</v>
      </c>
      <c r="P74" s="51">
        <f>+napoje[[#This Row],[Celkem ****]]*napoje[[#This Row],[DPH]]+napoje[[#This Row],[Celkem ****]]</f>
        <v>0</v>
      </c>
      <c r="Q74" s="37">
        <v>386455</v>
      </c>
    </row>
    <row r="75" spans="1:17" ht="45" customHeight="1">
      <c r="A75" s="50">
        <v>71</v>
      </c>
      <c r="B75" s="17" t="s">
        <v>355</v>
      </c>
      <c r="C75" s="29" t="s">
        <v>388</v>
      </c>
      <c r="D75" s="18" t="s">
        <v>275</v>
      </c>
      <c r="E75" s="33" t="s">
        <v>214</v>
      </c>
      <c r="F75" s="19" t="s">
        <v>197</v>
      </c>
      <c r="G75" s="20"/>
      <c r="H75" s="17" t="s">
        <v>13</v>
      </c>
      <c r="I75" s="21" t="s">
        <v>14</v>
      </c>
      <c r="J75" s="22">
        <v>100</v>
      </c>
      <c r="K75" s="23">
        <v>0</v>
      </c>
      <c r="L75" s="28">
        <f t="shared" si="4"/>
        <v>0</v>
      </c>
      <c r="M75" s="20"/>
      <c r="N75" s="20">
        <v>12</v>
      </c>
      <c r="O75" s="26">
        <v>0</v>
      </c>
      <c r="P75" s="51">
        <f>+napoje[[#This Row],[Celkem ****]]*napoje[[#This Row],[DPH]]+napoje[[#This Row],[Celkem ****]]</f>
        <v>0</v>
      </c>
      <c r="Q75" s="37">
        <v>387646</v>
      </c>
    </row>
    <row r="76" spans="1:17" ht="45" customHeight="1">
      <c r="A76" s="50">
        <v>72</v>
      </c>
      <c r="B76" s="17" t="s">
        <v>356</v>
      </c>
      <c r="C76" s="29" t="s">
        <v>389</v>
      </c>
      <c r="D76" s="18" t="s">
        <v>276</v>
      </c>
      <c r="E76" s="33" t="s">
        <v>215</v>
      </c>
      <c r="F76" s="19" t="s">
        <v>198</v>
      </c>
      <c r="G76" s="20"/>
      <c r="H76" s="17" t="s">
        <v>13</v>
      </c>
      <c r="I76" s="21" t="s">
        <v>14</v>
      </c>
      <c r="J76" s="22">
        <v>100</v>
      </c>
      <c r="K76" s="23">
        <v>0</v>
      </c>
      <c r="L76" s="28">
        <f t="shared" si="4"/>
        <v>0</v>
      </c>
      <c r="M76" s="20"/>
      <c r="N76" s="20">
        <v>24</v>
      </c>
      <c r="O76" s="26">
        <v>0</v>
      </c>
      <c r="P76" s="51">
        <f>+napoje[[#This Row],[Celkem ****]]*napoje[[#This Row],[DPH]]+napoje[[#This Row],[Celkem ****]]</f>
        <v>0</v>
      </c>
      <c r="Q76" s="37">
        <v>419552</v>
      </c>
    </row>
    <row r="77" spans="1:17" ht="45" customHeight="1">
      <c r="A77" s="50">
        <v>73</v>
      </c>
      <c r="B77" s="17" t="s">
        <v>357</v>
      </c>
      <c r="C77" s="32" t="s">
        <v>390</v>
      </c>
      <c r="D77" s="18" t="s">
        <v>279</v>
      </c>
      <c r="E77" s="33" t="s">
        <v>216</v>
      </c>
      <c r="F77" s="19" t="s">
        <v>199</v>
      </c>
      <c r="G77" s="20"/>
      <c r="H77" s="17" t="s">
        <v>13</v>
      </c>
      <c r="I77" s="21" t="s">
        <v>14</v>
      </c>
      <c r="J77" s="22">
        <v>100</v>
      </c>
      <c r="K77" s="23">
        <v>0</v>
      </c>
      <c r="L77" s="28">
        <f t="shared" si="4"/>
        <v>0</v>
      </c>
      <c r="M77" s="20"/>
      <c r="N77" s="20">
        <v>24</v>
      </c>
      <c r="O77" s="26">
        <v>0</v>
      </c>
      <c r="P77" s="51">
        <f>+napoje[[#This Row],[Celkem ****]]*napoje[[#This Row],[DPH]]+napoje[[#This Row],[Celkem ****]]</f>
        <v>0</v>
      </c>
      <c r="Q77" s="37">
        <v>430208</v>
      </c>
    </row>
    <row r="78" spans="1:17" ht="45" customHeight="1">
      <c r="A78" s="50">
        <v>74</v>
      </c>
      <c r="B78" s="17" t="s">
        <v>358</v>
      </c>
      <c r="C78" s="29" t="s">
        <v>391</v>
      </c>
      <c r="D78" s="18" t="s">
        <v>280</v>
      </c>
      <c r="E78" s="33" t="s">
        <v>217</v>
      </c>
      <c r="F78" s="19" t="s">
        <v>200</v>
      </c>
      <c r="G78" s="20"/>
      <c r="H78" s="17" t="s">
        <v>13</v>
      </c>
      <c r="I78" s="21" t="s">
        <v>14</v>
      </c>
      <c r="J78" s="22">
        <v>100</v>
      </c>
      <c r="K78" s="23">
        <v>0</v>
      </c>
      <c r="L78" s="28">
        <f t="shared" si="4"/>
        <v>0</v>
      </c>
      <c r="M78" s="20"/>
      <c r="N78" s="20">
        <v>24</v>
      </c>
      <c r="O78" s="26">
        <v>0</v>
      </c>
      <c r="P78" s="51">
        <f>+napoje[[#This Row],[Celkem ****]]*napoje[[#This Row],[DPH]]+napoje[[#This Row],[Celkem ****]]</f>
        <v>0</v>
      </c>
      <c r="Q78" s="37">
        <v>338160</v>
      </c>
    </row>
    <row r="79" spans="1:17" ht="45" customHeight="1">
      <c r="A79" s="50">
        <v>75</v>
      </c>
      <c r="B79" s="17" t="s">
        <v>359</v>
      </c>
      <c r="C79" s="29" t="s">
        <v>392</v>
      </c>
      <c r="D79" s="18" t="s">
        <v>282</v>
      </c>
      <c r="E79" s="33" t="s">
        <v>218</v>
      </c>
      <c r="F79" s="19" t="s">
        <v>201</v>
      </c>
      <c r="G79" s="20"/>
      <c r="H79" s="17" t="s">
        <v>13</v>
      </c>
      <c r="I79" s="21" t="s">
        <v>14</v>
      </c>
      <c r="J79" s="22">
        <v>400</v>
      </c>
      <c r="K79" s="23">
        <v>0</v>
      </c>
      <c r="L79" s="28">
        <f t="shared" si="4"/>
        <v>0</v>
      </c>
      <c r="M79" s="20"/>
      <c r="N79" s="20">
        <v>24</v>
      </c>
      <c r="O79" s="26">
        <v>0</v>
      </c>
      <c r="P79" s="51">
        <f>+napoje[[#This Row],[Celkem ****]]*napoje[[#This Row],[DPH]]+napoje[[#This Row],[Celkem ****]]</f>
        <v>0</v>
      </c>
      <c r="Q79" s="37">
        <v>113742</v>
      </c>
    </row>
    <row r="80" spans="1:17" ht="45" customHeight="1">
      <c r="A80" s="50">
        <v>76</v>
      </c>
      <c r="B80" s="17" t="s">
        <v>360</v>
      </c>
      <c r="C80" s="29" t="s">
        <v>393</v>
      </c>
      <c r="D80" s="18" t="s">
        <v>281</v>
      </c>
      <c r="E80" s="33" t="s">
        <v>219</v>
      </c>
      <c r="F80" s="19" t="s">
        <v>202</v>
      </c>
      <c r="G80" s="20"/>
      <c r="H80" s="17" t="s">
        <v>13</v>
      </c>
      <c r="I80" s="21" t="s">
        <v>14</v>
      </c>
      <c r="J80" s="22">
        <v>400</v>
      </c>
      <c r="K80" s="23">
        <v>0</v>
      </c>
      <c r="L80" s="28">
        <f t="shared" si="4"/>
        <v>0</v>
      </c>
      <c r="M80" s="20"/>
      <c r="N80" s="20">
        <v>24</v>
      </c>
      <c r="O80" s="26">
        <v>0</v>
      </c>
      <c r="P80" s="51">
        <f>+napoje[[#This Row],[Celkem ****]]*napoje[[#This Row],[DPH]]+napoje[[#This Row],[Celkem ****]]</f>
        <v>0</v>
      </c>
      <c r="Q80" s="37">
        <v>113741</v>
      </c>
    </row>
    <row r="81" spans="1:17" ht="45" customHeight="1" thickBot="1">
      <c r="A81" s="50">
        <v>77</v>
      </c>
      <c r="B81" s="17" t="s">
        <v>361</v>
      </c>
      <c r="C81" s="29" t="s">
        <v>394</v>
      </c>
      <c r="D81" s="18" t="s">
        <v>283</v>
      </c>
      <c r="E81" s="33" t="s">
        <v>220</v>
      </c>
      <c r="F81" s="19" t="s">
        <v>203</v>
      </c>
      <c r="G81" s="20"/>
      <c r="H81" s="17" t="s">
        <v>13</v>
      </c>
      <c r="I81" s="21" t="s">
        <v>14</v>
      </c>
      <c r="J81" s="22">
        <v>400</v>
      </c>
      <c r="K81" s="23">
        <v>0</v>
      </c>
      <c r="L81" s="28">
        <f t="shared" si="4"/>
        <v>0</v>
      </c>
      <c r="M81" s="20"/>
      <c r="N81" s="20">
        <v>24</v>
      </c>
      <c r="O81" s="26">
        <v>0</v>
      </c>
      <c r="P81" s="51">
        <f>+napoje[[#This Row],[Celkem ****]]*napoje[[#This Row],[DPH]]+napoje[[#This Row],[Celkem ****]]</f>
        <v>0</v>
      </c>
      <c r="Q81" s="37">
        <v>330322</v>
      </c>
    </row>
    <row r="82" spans="1:17" ht="45" customHeight="1" thickBot="1">
      <c r="A82" s="52"/>
      <c r="B82" s="53"/>
      <c r="C82" s="54" t="s">
        <v>6</v>
      </c>
      <c r="D82" s="55"/>
      <c r="E82" s="55"/>
      <c r="F82" s="56"/>
      <c r="G82" s="57"/>
      <c r="H82" s="57"/>
      <c r="I82" s="57"/>
      <c r="J82" s="58"/>
      <c r="K82" s="57"/>
      <c r="L82" s="59">
        <f>SUBTOTAL(109,[Celkem ****])</f>
        <v>0</v>
      </c>
      <c r="M82" s="57"/>
      <c r="N82" s="57"/>
      <c r="O82" s="57"/>
      <c r="P82" s="60">
        <f>SUBTOTAL(109,[Spolu s DPH])</f>
        <v>0</v>
      </c>
      <c r="Q82" s="39"/>
    </row>
    <row r="83" spans="1:13" ht="20.1" customHeight="1">
      <c r="A83" s="4"/>
      <c r="C83" s="64"/>
      <c r="D83" s="64"/>
      <c r="E83" s="64"/>
      <c r="F83" s="6"/>
      <c r="G83" s="6"/>
      <c r="H83" s="1"/>
      <c r="M83" s="6"/>
    </row>
    <row r="84" spans="1:13" ht="20.1" customHeight="1">
      <c r="A84" s="4"/>
      <c r="C84" s="3" t="s">
        <v>7</v>
      </c>
      <c r="F84" s="6"/>
      <c r="G84" s="6"/>
      <c r="H84" s="2"/>
      <c r="M84" s="6"/>
    </row>
    <row r="85" spans="3:13" ht="15">
      <c r="C85" s="6"/>
      <c r="D85" s="7"/>
      <c r="E85" s="5"/>
      <c r="F85" s="6"/>
      <c r="G85" s="6"/>
      <c r="H85" s="6"/>
      <c r="L85" s="8"/>
      <c r="M85" s="6"/>
    </row>
    <row r="86" spans="3:13" ht="15">
      <c r="C86" s="6"/>
      <c r="D86" s="7"/>
      <c r="E86" s="5"/>
      <c r="F86" s="6"/>
      <c r="G86" s="6"/>
      <c r="H86" s="6"/>
      <c r="M86" s="6"/>
    </row>
    <row r="87" spans="3:13" ht="15">
      <c r="C87" s="6"/>
      <c r="D87" s="7"/>
      <c r="E87" s="5"/>
      <c r="F87" s="6"/>
      <c r="G87" s="6"/>
      <c r="H87" s="6"/>
      <c r="M87" s="6"/>
    </row>
    <row r="88" spans="3:13" ht="15">
      <c r="C88" s="6"/>
      <c r="D88" s="7"/>
      <c r="E88" s="5"/>
      <c r="F88" s="6"/>
      <c r="G88" s="6"/>
      <c r="H88" s="6"/>
      <c r="M88" s="6"/>
    </row>
    <row r="89" spans="3:13" ht="15">
      <c r="C89" s="6"/>
      <c r="D89" s="7"/>
      <c r="E89" s="5"/>
      <c r="F89" s="6"/>
      <c r="G89" s="6"/>
      <c r="H89" s="6"/>
      <c r="M89" s="6"/>
    </row>
    <row r="90" spans="3:13" ht="15">
      <c r="C90" s="63"/>
      <c r="D90" s="63"/>
      <c r="E90" s="63"/>
      <c r="F90" s="6"/>
      <c r="G90" s="62"/>
      <c r="H90" s="62"/>
      <c r="M90" s="6"/>
    </row>
    <row r="98" ht="15">
      <c r="K98" s="15"/>
    </row>
    <row r="99" ht="15">
      <c r="K99" s="15"/>
    </row>
    <row r="100" ht="15">
      <c r="K100" s="15"/>
    </row>
    <row r="101" ht="15">
      <c r="K101" s="15"/>
    </row>
    <row r="102" spans="9:11" ht="15">
      <c r="I102" s="62"/>
      <c r="J102" s="62"/>
      <c r="K102" s="15"/>
    </row>
    <row r="103" spans="9:11" ht="15">
      <c r="I103" s="62"/>
      <c r="J103" s="62"/>
      <c r="K103" s="15"/>
    </row>
    <row r="104" spans="9:11" ht="15">
      <c r="I104" s="62"/>
      <c r="J104" s="62"/>
      <c r="K104" s="15"/>
    </row>
    <row r="105" spans="9:11" ht="15">
      <c r="I105" s="62"/>
      <c r="J105" s="62"/>
      <c r="K105" s="15"/>
    </row>
    <row r="106" spans="9:11" ht="15">
      <c r="I106" s="62"/>
      <c r="J106" s="62"/>
      <c r="K106" s="15"/>
    </row>
    <row r="107" spans="9:10" ht="15">
      <c r="I107" s="62"/>
      <c r="J107" s="62"/>
    </row>
    <row r="108" spans="9:10" ht="15">
      <c r="I108" s="62"/>
      <c r="J108" s="62"/>
    </row>
    <row r="109" spans="9:10" ht="15">
      <c r="I109" s="62"/>
      <c r="J109" s="62"/>
    </row>
    <row r="110" spans="9:10" ht="15">
      <c r="I110" s="62"/>
      <c r="J110" s="62"/>
    </row>
  </sheetData>
  <sheetProtection algorithmName="SHA-512" hashValue="qGiSyMew4GYeN+IWfyZPf4Bqnvqi1BsGGuSPWl00CT7jPGqkiV3JgZabmUEgEw7df37pWBTrXKoKB2wGsxtrDg==" saltValue="DdS1chvXvNFNRmofbbN1Bw==" spinCount="100000" sheet="1" objects="1" scenarios="1"/>
  <mergeCells count="12">
    <mergeCell ref="C83:E83"/>
    <mergeCell ref="I102:J102"/>
    <mergeCell ref="I103:J103"/>
    <mergeCell ref="I104:J104"/>
    <mergeCell ref="I105:J105"/>
    <mergeCell ref="I107:J107"/>
    <mergeCell ref="I108:J108"/>
    <mergeCell ref="I109:J109"/>
    <mergeCell ref="I110:J110"/>
    <mergeCell ref="C90:E90"/>
    <mergeCell ref="G90:H90"/>
    <mergeCell ref="I106:J106"/>
  </mergeCells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2024-02-07T08:53:11Z</dcterms:modified>
  <cp:category/>
  <cp:version/>
  <cp:contentType/>
  <cp:contentStatus/>
</cp:coreProperties>
</file>