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<sst xmlns="http://schemas.openxmlformats.org/spreadsheetml/2006/main" count="381" uniqueCount="257">
  <si>
    <t>PČ</t>
  </si>
  <si>
    <t>Název</t>
  </si>
  <si>
    <t xml:space="preserve">maximální balení </t>
  </si>
  <si>
    <t>MJ</t>
  </si>
  <si>
    <t>Minimální trvanlivost</t>
  </si>
  <si>
    <t>Cena za MJ bez DPH ***</t>
  </si>
  <si>
    <t>Cena celkem ****</t>
  </si>
  <si>
    <t>1kg</t>
  </si>
  <si>
    <t>kg</t>
  </si>
  <si>
    <t>2kg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</si>
  <si>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</si>
  <si>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</si>
  <si>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</si>
  <si>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</si>
  <si>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</si>
  <si>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</si>
  <si>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</si>
  <si>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</si>
  <si>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</si>
  <si>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</si>
  <si>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</si>
  <si>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</si>
  <si>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</si>
  <si>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</si>
  <si>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</si>
  <si>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Chorizzo extra chlazené</t>
  </si>
  <si>
    <t>na 100g výrobku min 150g vepřového masa</t>
  </si>
  <si>
    <t>1,5kg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</si>
  <si>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</si>
  <si>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</si>
  <si>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</si>
  <si>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</si>
  <si>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</si>
  <si>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t>bez lepku a laktozy</t>
  </si>
  <si>
    <t>3kg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</si>
  <si>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</si>
  <si>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</si>
  <si>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</si>
  <si>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</si>
  <si>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</si>
  <si>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</si>
  <si>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</si>
  <si>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</si>
  <si>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</si>
  <si>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</si>
  <si>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</si>
  <si>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</si>
  <si>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</si>
  <si>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</si>
  <si>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</si>
  <si>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</si>
  <si>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</si>
  <si>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Vinná klobása</t>
  </si>
  <si>
    <t>vepřové maso min 65%, hovězí maso min 2%, bílé víno 5%</t>
  </si>
  <si>
    <t>Uzený bůček</t>
  </si>
  <si>
    <t>bez lepku a laktozy, bez kosti, vepřové maso min 95%</t>
  </si>
  <si>
    <t>5kg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</si>
  <si>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</si>
  <si>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</si>
  <si>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</si>
  <si>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</si>
  <si>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</si>
  <si>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</si>
  <si>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</si>
  <si>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</si>
  <si>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</si>
  <si>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</si>
  <si>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</si>
  <si>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5 x týdně v čase 6:00 - 10:00</t>
  </si>
  <si>
    <t>v první čtvrtině záruční lhůty</t>
  </si>
  <si>
    <t>Moravské uzené maso</t>
  </si>
  <si>
    <t>Norimberské uzené klobásky</t>
  </si>
  <si>
    <t>Mini klobásky</t>
  </si>
  <si>
    <t>Turista</t>
  </si>
  <si>
    <t>Párky debrecínské mini chlazené</t>
  </si>
  <si>
    <t>Párky videňské mini chlaz.</t>
  </si>
  <si>
    <t>Salám Kuřecí Šunkový</t>
  </si>
  <si>
    <t>Šunka Kuřecí prsní</t>
  </si>
  <si>
    <t>Kostelecký uherák</t>
  </si>
  <si>
    <t>Křemešník</t>
  </si>
  <si>
    <t>Schwarzwalder Schinken</t>
  </si>
  <si>
    <t>bez lepku a laktozy, vepřová kýta min 75%</t>
  </si>
  <si>
    <t>NORIMBERSKE-UZENE-KLOBASKY-PHA</t>
  </si>
  <si>
    <t>MINI-KLOBASKY-PHA</t>
  </si>
  <si>
    <t>VYSOCINA-PHA</t>
  </si>
  <si>
    <t>PAPRIKAS-PHA</t>
  </si>
  <si>
    <t>TURISTA-PHA</t>
  </si>
  <si>
    <t>PARKY-DEBRECINSKE-MINI-CHLAZENE-PHA</t>
  </si>
  <si>
    <t>PARKY-VIDENSKE-MINI-CHLAZ-PHA</t>
  </si>
  <si>
    <t>SALAM-KURECI-SUNKOVY-PHA</t>
  </si>
  <si>
    <t>SUNKA-KURECI-PRSNI-PHA</t>
  </si>
  <si>
    <t>KRUTI-SUNKA-PHA</t>
  </si>
  <si>
    <t>KOSTELECKY-UHERAK-PHA</t>
  </si>
  <si>
    <t>KREMESNIK-PHA</t>
  </si>
  <si>
    <t>LOVECKY-SALAM-PHA</t>
  </si>
  <si>
    <t>SCHWARZWALDER-SCHINKEN-PHA</t>
  </si>
  <si>
    <t>PAPRIKOVA-KLOBASA-PHA</t>
  </si>
  <si>
    <t>PARKY-DEBRECINSKE-PHA</t>
  </si>
  <si>
    <t>PARKY-HOT-DOG-CHLAZENE-PHA</t>
  </si>
  <si>
    <t>PARKY-JEMNE-KURECI-PHA</t>
  </si>
  <si>
    <t>PARKY-VIDENSKE-PHA</t>
  </si>
  <si>
    <t>SALAM-GOTHAJ-CHLAZENY-PHA</t>
  </si>
  <si>
    <t>SALAM-HERKULES-PHA</t>
  </si>
  <si>
    <t>SALAM-CHORIZZO-EXTRA-CHLAZENE-PHA</t>
  </si>
  <si>
    <t>SALAM-SUNKOVY-ZAUZENY-CHLAZENY-PHA</t>
  </si>
  <si>
    <t>SLANINA-ANGLICKA-PHA</t>
  </si>
  <si>
    <t>SLANINA-ANGLICKA-KRAJENA-PHA</t>
  </si>
  <si>
    <t>SLANINA-UZENA-BEZ-KUZE-PHA</t>
  </si>
  <si>
    <t>SKVARENE-SADLO-RUKAV-PHA</t>
  </si>
  <si>
    <t>SPEKACKY-PHA</t>
  </si>
  <si>
    <t>SPEKACKY-VYBEROVE-PHA</t>
  </si>
  <si>
    <t>SUNKA-DUSENA-STANDARD-PHA</t>
  </si>
  <si>
    <t>SUNKA-DUSENA-VYBEROVA-CHLAZENA-PHA</t>
  </si>
  <si>
    <t>SUNKA-KRUTI-STANDARD-CHLAZENA-PHA</t>
  </si>
  <si>
    <t>SUNKA-KURECI-PRSNI-STANDARD-CHLAZENA-PHA</t>
  </si>
  <si>
    <t>SUNKA-PRAZSKA-PHA</t>
  </si>
  <si>
    <t>SUNKA-VYBEROVA-PHA</t>
  </si>
  <si>
    <t>VINNA-KLOBASA-PHA</t>
  </si>
  <si>
    <t>UZENY-BUCEK-PHA</t>
  </si>
  <si>
    <t>UZENKA-KRKOVICKA-PHA</t>
  </si>
  <si>
    <t>UZENA-PLEC-PHA</t>
  </si>
  <si>
    <t>UZENA-PLEC-ROLOVANA-PHA</t>
  </si>
  <si>
    <t>300g</t>
  </si>
  <si>
    <t>380g</t>
  </si>
  <si>
    <t>Vepřové maso min 95%</t>
  </si>
  <si>
    <t>bez lepku, mix klobása moravská,m papriková a ostravská</t>
  </si>
  <si>
    <t>Vysočina</t>
  </si>
  <si>
    <t>0,7kg</t>
  </si>
  <si>
    <t>0,5kg</t>
  </si>
  <si>
    <t>Vepřové maso min 70%, hovězí maso min 22%</t>
  </si>
  <si>
    <t>Bez lepku a laktozy, vepřové maso, hovězí maso, 100g výrobku vyrobeno ze min 122g masa</t>
  </si>
  <si>
    <t>1,3kg</t>
  </si>
  <si>
    <t>Bez lepku a laktozy, vepřové maso min 75%, hovězí min 5%</t>
  </si>
  <si>
    <t>Bez lepku a laktozy, vepřové a hovězí maso min 80%</t>
  </si>
  <si>
    <t>bez lepku a laktozy, Kuřecí prsní řízky bez kůže min 62%, pitná voda, kuřecí maso strojně oddělené min 12%</t>
  </si>
  <si>
    <t>bez lepku a laktozy, kuřecí prsní řízky min 82%</t>
  </si>
  <si>
    <t>krůtí prsa, čistá svalová bílkovina min 10%, obsah tuku max 5%</t>
  </si>
  <si>
    <t>Min podíl krůtí prsa 70%</t>
  </si>
  <si>
    <t>100g výrobku je vyrobeno ze 150g masa</t>
  </si>
  <si>
    <t>456g</t>
  </si>
  <si>
    <t>460g</t>
  </si>
  <si>
    <t>Na 100g výrobku bylo použito 143g masa</t>
  </si>
  <si>
    <t>500g</t>
  </si>
  <si>
    <t>Přesné označení nabízeného produktu</t>
  </si>
  <si>
    <t>číslo produktu v katalogu dodavatele (jestli existuje)</t>
  </si>
  <si>
    <t>DPH</t>
  </si>
  <si>
    <t>Sloupec2</t>
  </si>
  <si>
    <t>MORAVSKE-UZENE-PHA</t>
  </si>
  <si>
    <t>KOSTELECKY-UHERAK-HK</t>
  </si>
  <si>
    <t>KRUTI-SUNKA-HK</t>
  </si>
  <si>
    <t>LOVECKY-SALAM-HK</t>
  </si>
  <si>
    <t>MINI-KLOBASKY-HK</t>
  </si>
  <si>
    <t>MORAVSKE-UZENE-HK</t>
  </si>
  <si>
    <t>NORIMBERSKE-UZENE-KLOBASKY-HK</t>
  </si>
  <si>
    <t>PAPRIKAS-HK</t>
  </si>
  <si>
    <t>PAPRIKOVA-KLOBASA-HK</t>
  </si>
  <si>
    <t>PARKY-DEBRECINSKE-HK</t>
  </si>
  <si>
    <t>PARKY-DEBRECINSKE-MINI-CHLAZENE-HK</t>
  </si>
  <si>
    <t>PARKY-HOT-DOG-CHLAZENE-HK</t>
  </si>
  <si>
    <t>PARKY-JEMNE-KURECI-HK</t>
  </si>
  <si>
    <t>PARKY-VIDENSKE-HK</t>
  </si>
  <si>
    <t>PARKY-VIDENSKE-MINI-CHLAZ-HK</t>
  </si>
  <si>
    <t>SALAM-GOTHAJ-CHLAZENY-HK</t>
  </si>
  <si>
    <t>SALAM-HERKULES-HK</t>
  </si>
  <si>
    <t>SALAM-CHORIZZO-EXTRA-CHLAZENE-HK</t>
  </si>
  <si>
    <t>SALAM-KURECI-SUNKOVY-HK</t>
  </si>
  <si>
    <t>SALAM-SUNKOVY-ZAUZENY-CHLAZENY-HK</t>
  </si>
  <si>
    <t>SCHWARZWALDER-SCHINKEN-HK</t>
  </si>
  <si>
    <t>SLANINA-ANGLICKA-HK</t>
  </si>
  <si>
    <t>SLANINA-ANGLICKA-KRAJENA-HK</t>
  </si>
  <si>
    <t>SLANINA-UZENA-BEZ-KUZE-HK</t>
  </si>
  <si>
    <t>SKVARENE-SADLO-RUKAV-HK</t>
  </si>
  <si>
    <t>SPEKACKY-HK</t>
  </si>
  <si>
    <t>SPEKACKY-VYBEROVE-HK</t>
  </si>
  <si>
    <t>SUNKA-DUSENA-STANDARD-HK</t>
  </si>
  <si>
    <t>SUNKA-DUSENA-VYBEROVA-CHLAZENA-HK</t>
  </si>
  <si>
    <t>SUNKA-KRUTI-STANDARD-CHLAZENA-HK</t>
  </si>
  <si>
    <t>SUNKA-KURECI-PRSNI-HK</t>
  </si>
  <si>
    <t>SUNKA-KURECI-PRSNI-STANDARD-CHLAZENA-HK</t>
  </si>
  <si>
    <t>ŠUNKA-PARMSKA-PLATKY-HK</t>
  </si>
  <si>
    <t>SUNKA-PRAZSKA-HK</t>
  </si>
  <si>
    <t>SUNKA-VYBEROVA-HK</t>
  </si>
  <si>
    <t>TURISTA-HK</t>
  </si>
  <si>
    <t>UZENKA-KRKOVICKA-HK</t>
  </si>
  <si>
    <t>UZENA-PLEC-HK</t>
  </si>
  <si>
    <t>UZENA-PLEC-ROLOVANA-HK</t>
  </si>
  <si>
    <t>UZENY-BUCEK-HK</t>
  </si>
  <si>
    <t>VINNA-KLOBASA-HK</t>
  </si>
  <si>
    <t>VYSOCINA-HK</t>
  </si>
  <si>
    <t>bez lepku a laktozy, vepřová kýta min 90%</t>
  </si>
  <si>
    <t>Schwarzwaldská sušená šunka s chráněným zeměpisným označením původu. Jemné plátky šunky  hnědočervenou barvou a výraznou strukturou</t>
  </si>
  <si>
    <t>SALAM-KREMESNIK-HK-1</t>
  </si>
  <si>
    <t>Sloupec3</t>
  </si>
  <si>
    <t>SUNKA-PARMSKA-PLATKY-PHA</t>
  </si>
  <si>
    <t>Lovecký salám premium</t>
  </si>
  <si>
    <t xml:space="preserve">Sádlo </t>
  </si>
  <si>
    <t>vepřový tuk 100%, balení max 5 kg</t>
  </si>
  <si>
    <t>KOSTELECKÝ UHERÁK 380g _ 1.0x</t>
  </si>
  <si>
    <t>*KRŮTÍ PRSNÍ ŠUNKA VÝBĚROVÁ ID _ 1.0x</t>
  </si>
  <si>
    <t>KŘEMEŠNÍK 380g _ 1.0x</t>
  </si>
  <si>
    <t>MPM LOVECKÝ SALÁM 1975 460g _ 1.0x</t>
  </si>
  <si>
    <t>*KLOBÁSKY MINI MIX _ 1.0x</t>
  </si>
  <si>
    <t>*MORAVSKÉ UZENÉ - KOSTELEC      ^ _ 1.0x</t>
  </si>
  <si>
    <t>NORIMBERSKÁ KLOB.ORIGINAL300G _ 1.0x</t>
  </si>
  <si>
    <t>*PAPRIKOVÁ KLOBÁSA-POLIČKA      ^ _ 1.0x</t>
  </si>
  <si>
    <t>*ARO DEBRECÍNSKÉ PÁRKY _ 1.0x</t>
  </si>
  <si>
    <t>*MC DEBRECÍNSKÉ MINIPÁREČKY _ 1.0x</t>
  </si>
  <si>
    <t>*EU HOT DOG _ 1.0x</t>
  </si>
  <si>
    <t>JEMNÉ KUŘECÍ PÁRKY 250G _ 1.0x</t>
  </si>
  <si>
    <t>*ARO VÍDEŇSKÉ PÁRKY _ 1.0x</t>
  </si>
  <si>
    <t>*VÍDEŇSKÉ MINIPÁREČKY _ 1.0x</t>
  </si>
  <si>
    <t>*GOTHAJ - PROCHÁZKA _ 1.0x</t>
  </si>
  <si>
    <t>*ARO HERKULES cca. 900g _ 1.0x</t>
  </si>
  <si>
    <t>*CHORIZO EXTRA cca 1,4kg _ 1.0x</t>
  </si>
  <si>
    <t>*MC KUŘ. ŠUNKOVÝ SAL. VÝB. _ 1.0x</t>
  </si>
  <si>
    <t>*ARO ŠUNK.SALÁM ZAUZ.KONZUMNÍ _ 1.0x</t>
  </si>
  <si>
    <t>SCHWARZWÄLDER SCHINKEN PL.500G _ 1.0x</t>
  </si>
  <si>
    <t>*ANGLICKÁ LISOVANÁ SLANINA _ 1.0x</t>
  </si>
  <si>
    <t>ARO UZENÁ SLANINA PLÁTKY 1kg _ 1.0x</t>
  </si>
  <si>
    <t>Škvařené sádlo 450 g sádlo 1.0x</t>
  </si>
  <si>
    <t>*ARO ŠPEKÁČKY cca 2 kg _ 1.0x</t>
  </si>
  <si>
    <t>*MPM ŠPEKÁČKY _ 1.0x</t>
  </si>
  <si>
    <t>*ARO DUŠENÁ ŠUNKA STAND.VELKÁ _ 1.0x</t>
  </si>
  <si>
    <t>*MC DUŠENÁ ŠUNKA VÝBĚR.VELKÁ _ 1.0x</t>
  </si>
  <si>
    <t>*MC KUŘ. PRSNÍ ŠUNKA VÝBĚROVÁ _ 1.0x</t>
  </si>
  <si>
    <t>*ARO KUŘECÍ PRSNÍ ŠUNKA STAND. _ 1.0x</t>
  </si>
  <si>
    <t>MC PARMSKÁ ŠUNKA PLÁTKY 200g _ 1.0x</t>
  </si>
  <si>
    <t>*PRAŽSKÁ ŠUNKA NEJVYŠŠÍ JAK. Z _ 1.0x</t>
  </si>
  <si>
    <t>*KORUNNÍ ŠUNKA VÝBĚROVÁ _ 1.0x</t>
  </si>
  <si>
    <t>*TURISTICKÝ TRVANLIVÝ SALÁM _ 1.0x</t>
  </si>
  <si>
    <t>*TRADIČNÍ UZEN KRKOV B.K. CCA1kg _ 1.0x</t>
  </si>
  <si>
    <t>*UZENÁ PLEC BEZ KOSTI-STEINHAU _ 1.0x</t>
  </si>
  <si>
    <t>*ARO UZENÁ ROLOVANÁ PLEC 60 _ 1.0x</t>
  </si>
  <si>
    <t>*TRADIČNÍ UZENÝ BOK BEZ KOSTI _ 1.0x</t>
  </si>
  <si>
    <t>*VINNÁ KLOBÁSA _ 1.0x</t>
  </si>
  <si>
    <t>*VYSOČINA - KRÁSNO _ 1.0x</t>
  </si>
  <si>
    <t>MC SÁDLO KBELÍK 5kg _ 1.0x</t>
  </si>
  <si>
    <t>Kýta Burgunda</t>
  </si>
  <si>
    <t>Zauzená šunka, bez lepku a laktozy, tukové krytí, min podíl masa a kůže 93%</t>
  </si>
  <si>
    <t>MC-SADLO-KBELIK-5-KG-PHA</t>
  </si>
  <si>
    <t>KYTA-BURGUNDA-3-5KG-PHA</t>
  </si>
  <si>
    <t>MC-SADLO-KBELIK-5-KG-HK</t>
  </si>
  <si>
    <t>KYTA-BURGUNDA-3-5KG-HK</t>
  </si>
  <si>
    <r>
      <rPr>
        <b/>
        <sz val="11"/>
        <rFont val="Calibri"/>
        <family val="2"/>
        <scheme val="minor"/>
      </rPr>
      <t>krájená</t>
    </r>
    <r>
      <rPr>
        <sz val="11"/>
        <rFont val="Calibri"/>
        <family val="2"/>
        <scheme val="minor"/>
      </rPr>
      <t>, bez lepku a laktozy, vepřový bok min 85%, vakuové balení</t>
    </r>
  </si>
  <si>
    <t>Uzená slanina vcelku bez kůže a kosti</t>
  </si>
  <si>
    <t>chlazená, vepřové sádlo min 97%</t>
  </si>
  <si>
    <t>Paprikáš vcelku, nekrájený</t>
  </si>
  <si>
    <t>chlazené, balení max 500g</t>
  </si>
  <si>
    <t>Slanina uzená bez kůže, plátky</t>
  </si>
  <si>
    <t>Slanina anglická vcelku, nekrájená</t>
  </si>
  <si>
    <t>vyplnit</t>
  </si>
  <si>
    <t>Spolu s DPH</t>
  </si>
  <si>
    <t>Sádlo škvařené</t>
  </si>
  <si>
    <t>Šunka krůtí prsní výběrová</t>
  </si>
  <si>
    <t>Minimální množství na objednávce (přepište jestli číslo není správné)</t>
  </si>
  <si>
    <t>Specifikace (požadovaná váha výrobku se může lišit v rozsahu 5%)</t>
  </si>
  <si>
    <t>Předpokládané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</si>
</sst>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77" formatCode="0%"/>
    <numFmt numFmtId="178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73C41"/>
      <name val="Calibri  "/>
      <family val="2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2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1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3" borderId="6" xfId="2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8" xfId="0" applyFill="1" applyBorder="1"/>
    <xf numFmtId="0" fontId="0" fillId="0" borderId="1" xfId="0" applyFill="1" applyBorder="1" applyAlignment="1" applyProtection="1">
      <alignment horizontal="left" vertical="center"/>
      <protection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/>
    </xf>
    <xf numFmtId="9" fontId="0" fillId="2" borderId="9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8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numFmt numFmtId="178" formatCode="General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border>
        <left style="thin"/>
        <right style="thin"/>
        <top style="thin"/>
        <bottom style="thin"/>
        <vertical style="thin"/>
        <horizontal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4" displayName="Tabulka14" ref="A4:P50" totalsRowCount="1" headerRowDxfId="37" dataDxfId="35" totalsRowDxfId="33" tableBorderDxfId="34" headerRowBorderDxfId="36" totalsRowBorderDxfId="32">
  <autoFilter ref="A4:P49"/>
  <sortState ref="A5:P49">
    <sortCondition sortBy="value" ref="D5:D49"/>
  </sortState>
  <tableColumns count="16">
    <tableColumn id="1" name="PČ" dataDxfId="31" totalsRowLabel="Celkem" totalsRowDxfId="15"/>
    <tableColumn id="13" name="Sloupec2" dataDxfId="30" totalsRowDxfId="14"/>
    <tableColumn id="15" name="Sloupec3" dataDxfId="29" totalsRowDxfId="13"/>
    <tableColumn id="2" name="Název" dataDxfId="28" totalsRowDxfId="12"/>
    <tableColumn id="3" name="Specifikace (požadovaná váha výrobku se může lišit v rozsahu 5%)" dataDxfId="27" totalsRowDxfId="11"/>
    <tableColumn id="4" name="maximální balení " dataDxfId="26" totalsRowDxfId="10"/>
    <tableColumn id="5" name="MJ" dataDxfId="25" totalsRowDxfId="9"/>
    <tableColumn id="6" name="Předpokládané Množství" dataDxfId="24" totalsRowDxfId="8"/>
    <tableColumn id="10" name="Minimální trvanlivost" dataDxfId="23" totalsRowDxfId="7"/>
    <tableColumn id="7" name="Cena za MJ bez DPH ***" dataDxfId="22" totalsRowDxfId="6"/>
    <tableColumn id="8" name="Cena celkem ****" dataDxfId="21" totalsRowFunction="sum" totalsRowDxfId="5">
      <calculatedColumnFormula>J5*H5</calculatedColumnFormula>
    </tableColumn>
    <tableColumn id="11" name="Přesné označení nabízeného produktu" dataDxfId="20" totalsRowDxfId="4"/>
    <tableColumn id="16" name="Minimální množství na objednávce (přepište jestli číslo není správné)" dataDxfId="19" totalsRowDxfId="3"/>
    <tableColumn id="12" name="číslo produktu v katalogu dodavatele (jestli existuje)" dataDxfId="18" totalsRowDxfId="2"/>
    <tableColumn id="14" name="DPH" dataDxfId="17" totalsRowDxfId="1"/>
    <tableColumn id="9" name="Spolu s DPH" dataDxfId="16" totalsRowFunction="sum" totalsRowDxfId="0">
      <calculatedColumnFormula>+Tabulka14[[#This Row],[Cena celkem ****]]*Tabulka14[[#This Row],[DPH]]+Tabulka14[[#This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zoomScale="70" zoomScaleNormal="70" workbookViewId="0" topLeftCell="A1">
      <selection activeCell="L5" sqref="L5"/>
    </sheetView>
  </sheetViews>
  <sheetFormatPr defaultColWidth="9.140625" defaultRowHeight="15"/>
  <cols>
    <col min="1" max="1" width="9.140625" style="4" customWidth="1"/>
    <col min="2" max="2" width="128.00390625" style="4" hidden="1" customWidth="1"/>
    <col min="3" max="3" width="67.140625" style="4" hidden="1" customWidth="1"/>
    <col min="4" max="4" width="45.28125" style="4" customWidth="1"/>
    <col min="5" max="5" width="79.28125" style="7" customWidth="1"/>
    <col min="6" max="6" width="15.57421875" style="7" customWidth="1"/>
    <col min="7" max="7" width="11.00390625" style="7" customWidth="1"/>
    <col min="8" max="8" width="14.140625" style="0" customWidth="1"/>
    <col min="9" max="9" width="19.00390625" style="0" customWidth="1"/>
    <col min="10" max="10" width="20.00390625" style="0" customWidth="1"/>
    <col min="11" max="11" width="25.140625" style="0" customWidth="1"/>
    <col min="12" max="12" width="40.00390625" style="0" customWidth="1"/>
    <col min="13" max="13" width="18.28125" style="1" customWidth="1"/>
    <col min="14" max="14" width="28.28125" style="0" customWidth="1"/>
    <col min="15" max="15" width="13.57421875" style="0" customWidth="1"/>
    <col min="16" max="16" width="19.28125" style="0" customWidth="1"/>
    <col min="17" max="17" width="28.28125" style="0" hidden="1" customWidth="1"/>
    <col min="18" max="18" width="41.140625" style="0" hidden="1" customWidth="1"/>
  </cols>
  <sheetData>
    <row r="1" spans="4:5" s="1" customFormat="1" ht="21" customHeight="1">
      <c r="D1" s="16" t="s">
        <v>65</v>
      </c>
      <c r="E1" s="17" t="s">
        <v>250</v>
      </c>
    </row>
    <row r="2" spans="4:5" ht="25.15" customHeight="1">
      <c r="D2" s="16" t="s">
        <v>66</v>
      </c>
      <c r="E2" s="18" t="s">
        <v>250</v>
      </c>
    </row>
    <row r="3" spans="4:5" ht="25.15" customHeight="1">
      <c r="D3" s="19" t="s">
        <v>67</v>
      </c>
      <c r="E3" s="20" t="s">
        <v>68</v>
      </c>
    </row>
    <row r="4" spans="1:18" ht="79.5" customHeight="1">
      <c r="A4" s="23" t="s">
        <v>0</v>
      </c>
      <c r="B4" s="24" t="s">
        <v>146</v>
      </c>
      <c r="C4" s="24" t="s">
        <v>192</v>
      </c>
      <c r="D4" s="24" t="s">
        <v>1</v>
      </c>
      <c r="E4" s="25" t="s">
        <v>255</v>
      </c>
      <c r="F4" s="25" t="s">
        <v>2</v>
      </c>
      <c r="G4" s="25" t="s">
        <v>3</v>
      </c>
      <c r="H4" s="25" t="s">
        <v>256</v>
      </c>
      <c r="I4" s="25" t="s">
        <v>4</v>
      </c>
      <c r="J4" s="25" t="s">
        <v>5</v>
      </c>
      <c r="K4" s="26" t="s">
        <v>6</v>
      </c>
      <c r="L4" s="25" t="s">
        <v>143</v>
      </c>
      <c r="M4" s="25" t="s">
        <v>254</v>
      </c>
      <c r="N4" s="13" t="s">
        <v>144</v>
      </c>
      <c r="O4" s="27" t="s">
        <v>145</v>
      </c>
      <c r="P4" s="45" t="s">
        <v>251</v>
      </c>
      <c r="Q4" s="13" t="s">
        <v>144</v>
      </c>
      <c r="R4" s="25" t="s">
        <v>143</v>
      </c>
    </row>
    <row r="5" spans="1:18" s="10" customFormat="1" ht="30" customHeight="1">
      <c r="A5" s="28">
        <v>1</v>
      </c>
      <c r="B5" s="2" t="s">
        <v>148</v>
      </c>
      <c r="C5" s="2" t="s">
        <v>92</v>
      </c>
      <c r="D5" s="15" t="s">
        <v>78</v>
      </c>
      <c r="E5" s="2" t="s">
        <v>138</v>
      </c>
      <c r="F5" s="3" t="s">
        <v>123</v>
      </c>
      <c r="G5" s="3" t="s">
        <v>8</v>
      </c>
      <c r="H5" s="3">
        <v>20</v>
      </c>
      <c r="I5" s="9" t="s">
        <v>69</v>
      </c>
      <c r="J5" s="21">
        <v>0</v>
      </c>
      <c r="K5" s="29">
        <f aca="true" t="shared" si="0" ref="K5:K49">J5*H5</f>
        <v>0</v>
      </c>
      <c r="L5" s="22"/>
      <c r="M5" s="46">
        <v>0.38</v>
      </c>
      <c r="N5" s="46"/>
      <c r="O5" s="30">
        <v>0</v>
      </c>
      <c r="P5" s="29">
        <f>+Tabulka14[[#This Row],[Cena celkem ****]]*Tabulka14[[#This Row],[DPH]]+Tabulka14[[#This Row],[Cena celkem ****]]</f>
        <v>0</v>
      </c>
      <c r="Q5" s="22">
        <v>399787</v>
      </c>
      <c r="R5" s="22" t="s">
        <v>197</v>
      </c>
    </row>
    <row r="6" spans="1:18" ht="30" customHeight="1">
      <c r="A6" s="28">
        <v>2</v>
      </c>
      <c r="B6" s="2" t="s">
        <v>191</v>
      </c>
      <c r="C6" s="2" t="s">
        <v>93</v>
      </c>
      <c r="D6" s="15" t="s">
        <v>79</v>
      </c>
      <c r="E6" s="2" t="s">
        <v>138</v>
      </c>
      <c r="F6" s="3" t="s">
        <v>139</v>
      </c>
      <c r="G6" s="3" t="s">
        <v>8</v>
      </c>
      <c r="H6" s="3">
        <v>20</v>
      </c>
      <c r="I6" s="9" t="s">
        <v>69</v>
      </c>
      <c r="J6" s="21">
        <v>0</v>
      </c>
      <c r="K6" s="29">
        <f t="shared" si="0"/>
        <v>0</v>
      </c>
      <c r="L6" s="22"/>
      <c r="M6" s="46">
        <v>0.38</v>
      </c>
      <c r="N6" s="46"/>
      <c r="O6" s="30">
        <v>0</v>
      </c>
      <c r="P6" s="29">
        <f>+Tabulka14[[#This Row],[Cena celkem ****]]*Tabulka14[[#This Row],[DPH]]+Tabulka14[[#This Row],[Cena celkem ****]]</f>
        <v>0</v>
      </c>
      <c r="Q6" s="22">
        <v>379997</v>
      </c>
      <c r="R6" s="22" t="s">
        <v>199</v>
      </c>
    </row>
    <row r="7" spans="1:18" ht="30" customHeight="1">
      <c r="A7" s="28">
        <v>3</v>
      </c>
      <c r="B7" s="14" t="s">
        <v>242</v>
      </c>
      <c r="C7" s="14" t="s">
        <v>240</v>
      </c>
      <c r="D7" s="15" t="s">
        <v>237</v>
      </c>
      <c r="E7" s="2" t="s">
        <v>238</v>
      </c>
      <c r="F7" s="3">
        <v>3.5</v>
      </c>
      <c r="G7" s="3" t="s">
        <v>8</v>
      </c>
      <c r="H7" s="3">
        <v>20</v>
      </c>
      <c r="I7" s="9" t="s">
        <v>69</v>
      </c>
      <c r="J7" s="21">
        <v>0</v>
      </c>
      <c r="K7" s="29">
        <f t="shared" si="0"/>
        <v>0</v>
      </c>
      <c r="L7" s="22"/>
      <c r="M7" s="46">
        <v>3.5</v>
      </c>
      <c r="N7" s="47"/>
      <c r="O7" s="30">
        <v>0</v>
      </c>
      <c r="P7" s="29">
        <f>+Tabulka14[[#This Row],[Cena celkem ****]]*Tabulka14[[#This Row],[DPH]]+Tabulka14[[#This Row],[Cena celkem ****]]</f>
        <v>0</v>
      </c>
      <c r="Q7" s="22">
        <v>399793</v>
      </c>
      <c r="R7" s="22"/>
    </row>
    <row r="8" spans="1:18" s="10" customFormat="1" ht="30" customHeight="1">
      <c r="A8" s="28">
        <v>4</v>
      </c>
      <c r="B8" s="2" t="s">
        <v>150</v>
      </c>
      <c r="C8" s="2" t="s">
        <v>94</v>
      </c>
      <c r="D8" s="15" t="s">
        <v>194</v>
      </c>
      <c r="E8" s="2" t="s">
        <v>141</v>
      </c>
      <c r="F8" s="3" t="s">
        <v>140</v>
      </c>
      <c r="G8" s="3" t="s">
        <v>8</v>
      </c>
      <c r="H8" s="3">
        <v>20</v>
      </c>
      <c r="I8" s="9" t="s">
        <v>69</v>
      </c>
      <c r="J8" s="21">
        <v>0</v>
      </c>
      <c r="K8" s="29">
        <f t="shared" si="0"/>
        <v>0</v>
      </c>
      <c r="L8" s="22"/>
      <c r="M8" s="46">
        <v>0.46</v>
      </c>
      <c r="N8" s="46"/>
      <c r="O8" s="30">
        <v>0</v>
      </c>
      <c r="P8" s="29">
        <f>+Tabulka14[[#This Row],[Cena celkem ****]]*Tabulka14[[#This Row],[DPH]]+Tabulka14[[#This Row],[Cena celkem ****]]</f>
        <v>0</v>
      </c>
      <c r="Q8" s="37"/>
      <c r="R8" s="22" t="s">
        <v>200</v>
      </c>
    </row>
    <row r="9" spans="1:18" s="10" customFormat="1" ht="30" customHeight="1">
      <c r="A9" s="28">
        <v>5</v>
      </c>
      <c r="B9" s="2" t="s">
        <v>151</v>
      </c>
      <c r="C9" s="2" t="s">
        <v>83</v>
      </c>
      <c r="D9" s="15" t="s">
        <v>72</v>
      </c>
      <c r="E9" s="2" t="s">
        <v>125</v>
      </c>
      <c r="F9" s="3" t="s">
        <v>128</v>
      </c>
      <c r="G9" s="3" t="s">
        <v>8</v>
      </c>
      <c r="H9" s="3">
        <v>20</v>
      </c>
      <c r="I9" s="9" t="s">
        <v>69</v>
      </c>
      <c r="J9" s="21">
        <v>0</v>
      </c>
      <c r="K9" s="29">
        <f t="shared" si="0"/>
        <v>0</v>
      </c>
      <c r="L9" s="22"/>
      <c r="M9" s="46">
        <v>1</v>
      </c>
      <c r="N9" s="46"/>
      <c r="O9" s="30">
        <v>0</v>
      </c>
      <c r="P9" s="29">
        <f>+Tabulka14[[#This Row],[Cena celkem ****]]*Tabulka14[[#This Row],[DPH]]+Tabulka14[[#This Row],[Cena celkem ****]]</f>
        <v>0</v>
      </c>
      <c r="Q9" s="22">
        <v>421856</v>
      </c>
      <c r="R9" s="22" t="s">
        <v>201</v>
      </c>
    </row>
    <row r="10" spans="1:18" s="10" customFormat="1" ht="30" customHeight="1">
      <c r="A10" s="28">
        <v>6</v>
      </c>
      <c r="B10" s="2" t="s">
        <v>152</v>
      </c>
      <c r="C10" s="2" t="s">
        <v>147</v>
      </c>
      <c r="D10" s="15" t="s">
        <v>70</v>
      </c>
      <c r="E10" s="5" t="s">
        <v>81</v>
      </c>
      <c r="F10" s="3" t="s">
        <v>7</v>
      </c>
      <c r="G10" s="3" t="s">
        <v>8</v>
      </c>
      <c r="H10" s="3">
        <v>30</v>
      </c>
      <c r="I10" s="9" t="s">
        <v>69</v>
      </c>
      <c r="J10" s="21">
        <v>0</v>
      </c>
      <c r="K10" s="29">
        <f t="shared" si="0"/>
        <v>0</v>
      </c>
      <c r="L10" s="22"/>
      <c r="M10" s="46">
        <v>1</v>
      </c>
      <c r="N10" s="46"/>
      <c r="O10" s="30">
        <v>0</v>
      </c>
      <c r="P10" s="29">
        <f>+Tabulka14[[#This Row],[Cena celkem ****]]*Tabulka14[[#This Row],[DPH]]+Tabulka14[[#This Row],[Cena celkem ****]]</f>
        <v>0</v>
      </c>
      <c r="Q10" s="22">
        <v>372631</v>
      </c>
      <c r="R10" s="22" t="s">
        <v>202</v>
      </c>
    </row>
    <row r="11" spans="1:18" ht="30" customHeight="1">
      <c r="A11" s="28">
        <v>7</v>
      </c>
      <c r="B11" s="2" t="s">
        <v>153</v>
      </c>
      <c r="C11" s="2" t="s">
        <v>82</v>
      </c>
      <c r="D11" s="15" t="s">
        <v>71</v>
      </c>
      <c r="E11" s="2" t="s">
        <v>124</v>
      </c>
      <c r="F11" s="3" t="s">
        <v>122</v>
      </c>
      <c r="G11" s="3" t="s">
        <v>8</v>
      </c>
      <c r="H11" s="3">
        <v>30</v>
      </c>
      <c r="I11" s="9" t="s">
        <v>69</v>
      </c>
      <c r="J11" s="21">
        <v>0</v>
      </c>
      <c r="K11" s="29">
        <f t="shared" si="0"/>
        <v>0</v>
      </c>
      <c r="L11" s="22"/>
      <c r="M11" s="46">
        <v>1</v>
      </c>
      <c r="N11" s="46"/>
      <c r="O11" s="30">
        <v>0</v>
      </c>
      <c r="P11" s="29">
        <f>+Tabulka14[[#This Row],[Cena celkem ****]]*Tabulka14[[#This Row],[DPH]]+Tabulka14[[#This Row],[Cena celkem ****]]</f>
        <v>0</v>
      </c>
      <c r="Q11" s="22">
        <v>310335</v>
      </c>
      <c r="R11" s="22" t="s">
        <v>203</v>
      </c>
    </row>
    <row r="12" spans="1:18" s="10" customFormat="1" ht="30" customHeight="1">
      <c r="A12" s="28">
        <v>8</v>
      </c>
      <c r="B12" s="2" t="s">
        <v>154</v>
      </c>
      <c r="C12" s="2" t="s">
        <v>85</v>
      </c>
      <c r="D12" s="15" t="s">
        <v>246</v>
      </c>
      <c r="E12" s="2" t="s">
        <v>129</v>
      </c>
      <c r="F12" s="3" t="s">
        <v>7</v>
      </c>
      <c r="G12" s="3" t="s">
        <v>8</v>
      </c>
      <c r="H12" s="3">
        <v>150</v>
      </c>
      <c r="I12" s="9" t="s">
        <v>69</v>
      </c>
      <c r="J12" s="21">
        <v>0</v>
      </c>
      <c r="K12" s="29">
        <f t="shared" si="0"/>
        <v>0</v>
      </c>
      <c r="L12" s="22"/>
      <c r="M12" s="46">
        <v>1</v>
      </c>
      <c r="N12" s="46"/>
      <c r="O12" s="30">
        <v>0</v>
      </c>
      <c r="P12" s="29">
        <f>+Tabulka14[[#This Row],[Cena celkem ****]]*Tabulka14[[#This Row],[DPH]]+Tabulka14[[#This Row],[Cena celkem ****]]</f>
        <v>0</v>
      </c>
      <c r="Q12" s="22">
        <v>304916</v>
      </c>
      <c r="R12" s="22"/>
    </row>
    <row r="13" spans="1:18" ht="30" customHeight="1">
      <c r="A13" s="28">
        <v>9</v>
      </c>
      <c r="B13" s="2" t="s">
        <v>155</v>
      </c>
      <c r="C13" s="2" t="s">
        <v>96</v>
      </c>
      <c r="D13" s="15" t="s">
        <v>10</v>
      </c>
      <c r="E13" s="5" t="s">
        <v>11</v>
      </c>
      <c r="F13" s="3" t="s">
        <v>7</v>
      </c>
      <c r="G13" s="3" t="s">
        <v>8</v>
      </c>
      <c r="H13" s="3">
        <v>150</v>
      </c>
      <c r="I13" s="9" t="s">
        <v>69</v>
      </c>
      <c r="J13" s="21">
        <v>0</v>
      </c>
      <c r="K13" s="29">
        <f t="shared" si="0"/>
        <v>0</v>
      </c>
      <c r="L13" s="22"/>
      <c r="M13" s="46">
        <v>1</v>
      </c>
      <c r="N13" s="46"/>
      <c r="O13" s="30">
        <v>0</v>
      </c>
      <c r="P13" s="29">
        <f>+Tabulka14[[#This Row],[Cena celkem ****]]*Tabulka14[[#This Row],[DPH]]+Tabulka14[[#This Row],[Cena celkem ****]]</f>
        <v>0</v>
      </c>
      <c r="Q13" s="22"/>
      <c r="R13" s="22" t="s">
        <v>204</v>
      </c>
    </row>
    <row r="14" spans="1:18" ht="30" customHeight="1">
      <c r="A14" s="28">
        <v>10</v>
      </c>
      <c r="B14" s="2" t="s">
        <v>156</v>
      </c>
      <c r="C14" s="2" t="s">
        <v>97</v>
      </c>
      <c r="D14" s="15" t="s">
        <v>12</v>
      </c>
      <c r="E14" s="5" t="s">
        <v>13</v>
      </c>
      <c r="F14" s="3" t="s">
        <v>7</v>
      </c>
      <c r="G14" s="3" t="s">
        <v>8</v>
      </c>
      <c r="H14" s="3">
        <v>150</v>
      </c>
      <c r="I14" s="9" t="s">
        <v>69</v>
      </c>
      <c r="J14" s="21">
        <v>0</v>
      </c>
      <c r="K14" s="29">
        <f t="shared" si="0"/>
        <v>0</v>
      </c>
      <c r="L14" s="22"/>
      <c r="M14" s="46">
        <v>1</v>
      </c>
      <c r="N14" s="46"/>
      <c r="O14" s="30">
        <v>0</v>
      </c>
      <c r="P14" s="29">
        <f>+Tabulka14[[#This Row],[Cena celkem ****]]*Tabulka14[[#This Row],[DPH]]+Tabulka14[[#This Row],[Cena celkem ****]]</f>
        <v>0</v>
      </c>
      <c r="Q14" s="22">
        <v>240363</v>
      </c>
      <c r="R14" s="22" t="s">
        <v>205</v>
      </c>
    </row>
    <row r="15" spans="1:18" ht="30" customHeight="1">
      <c r="A15" s="28">
        <v>11</v>
      </c>
      <c r="B15" s="2" t="s">
        <v>157</v>
      </c>
      <c r="C15" s="2" t="s">
        <v>87</v>
      </c>
      <c r="D15" s="15" t="s">
        <v>74</v>
      </c>
      <c r="E15" s="2" t="s">
        <v>132</v>
      </c>
      <c r="F15" s="3" t="s">
        <v>7</v>
      </c>
      <c r="G15" s="3" t="s">
        <v>8</v>
      </c>
      <c r="H15" s="3">
        <v>40</v>
      </c>
      <c r="I15" s="9" t="s">
        <v>69</v>
      </c>
      <c r="J15" s="21">
        <v>0</v>
      </c>
      <c r="K15" s="29">
        <f t="shared" si="0"/>
        <v>0</v>
      </c>
      <c r="L15" s="22"/>
      <c r="M15" s="46">
        <v>1</v>
      </c>
      <c r="N15" s="46"/>
      <c r="O15" s="30">
        <v>0</v>
      </c>
      <c r="P15" s="29">
        <f>+Tabulka14[[#This Row],[Cena celkem ****]]*Tabulka14[[#This Row],[DPH]]+Tabulka14[[#This Row],[Cena celkem ****]]</f>
        <v>0</v>
      </c>
      <c r="Q15" s="22">
        <v>293279</v>
      </c>
      <c r="R15" s="22" t="s">
        <v>206</v>
      </c>
    </row>
    <row r="16" spans="1:18" ht="30" customHeight="1">
      <c r="A16" s="28">
        <v>12</v>
      </c>
      <c r="B16" s="2" t="s">
        <v>158</v>
      </c>
      <c r="C16" s="2" t="s">
        <v>98</v>
      </c>
      <c r="D16" s="15" t="s">
        <v>14</v>
      </c>
      <c r="E16" s="5" t="s">
        <v>15</v>
      </c>
      <c r="F16" s="3" t="s">
        <v>7</v>
      </c>
      <c r="G16" s="3" t="s">
        <v>8</v>
      </c>
      <c r="H16" s="3">
        <v>40</v>
      </c>
      <c r="I16" s="9" t="s">
        <v>69</v>
      </c>
      <c r="J16" s="21">
        <v>0</v>
      </c>
      <c r="K16" s="29">
        <f t="shared" si="0"/>
        <v>0</v>
      </c>
      <c r="L16" s="22"/>
      <c r="M16" s="46">
        <v>1</v>
      </c>
      <c r="N16" s="46"/>
      <c r="O16" s="30">
        <v>0</v>
      </c>
      <c r="P16" s="29">
        <f>+Tabulka14[[#This Row],[Cena celkem ****]]*Tabulka14[[#This Row],[DPH]]+Tabulka14[[#This Row],[Cena celkem ****]]</f>
        <v>0</v>
      </c>
      <c r="Q16" s="22">
        <v>222527</v>
      </c>
      <c r="R16" s="22" t="s">
        <v>207</v>
      </c>
    </row>
    <row r="17" spans="1:18" ht="30" customHeight="1">
      <c r="A17" s="28">
        <v>13</v>
      </c>
      <c r="B17" s="2" t="s">
        <v>159</v>
      </c>
      <c r="C17" s="2" t="s">
        <v>99</v>
      </c>
      <c r="D17" s="15" t="s">
        <v>16</v>
      </c>
      <c r="E17" s="6" t="s">
        <v>17</v>
      </c>
      <c r="F17" s="3" t="s">
        <v>7</v>
      </c>
      <c r="G17" s="3" t="s">
        <v>8</v>
      </c>
      <c r="H17" s="3">
        <v>70</v>
      </c>
      <c r="I17" s="9" t="s">
        <v>69</v>
      </c>
      <c r="J17" s="21">
        <v>0</v>
      </c>
      <c r="K17" s="29">
        <f t="shared" si="0"/>
        <v>0</v>
      </c>
      <c r="L17" s="22"/>
      <c r="M17" s="46">
        <v>1</v>
      </c>
      <c r="N17" s="46"/>
      <c r="O17" s="30">
        <v>0</v>
      </c>
      <c r="P17" s="29">
        <f>+Tabulka14[[#This Row],[Cena celkem ****]]*Tabulka14[[#This Row],[DPH]]+Tabulka14[[#This Row],[Cena celkem ****]]</f>
        <v>0</v>
      </c>
      <c r="Q17" s="22">
        <v>160028</v>
      </c>
      <c r="R17" s="22" t="s">
        <v>208</v>
      </c>
    </row>
    <row r="18" spans="1:18" ht="30" customHeight="1">
      <c r="A18" s="28">
        <v>14</v>
      </c>
      <c r="B18" s="2" t="s">
        <v>160</v>
      </c>
      <c r="C18" s="2" t="s">
        <v>100</v>
      </c>
      <c r="D18" s="15" t="s">
        <v>18</v>
      </c>
      <c r="E18" s="6" t="s">
        <v>19</v>
      </c>
      <c r="F18" s="3" t="s">
        <v>7</v>
      </c>
      <c r="G18" s="3" t="s">
        <v>8</v>
      </c>
      <c r="H18" s="3">
        <v>30</v>
      </c>
      <c r="I18" s="9" t="s">
        <v>69</v>
      </c>
      <c r="J18" s="21">
        <v>0</v>
      </c>
      <c r="K18" s="29">
        <f t="shared" si="0"/>
        <v>0</v>
      </c>
      <c r="L18" s="22"/>
      <c r="M18" s="46">
        <v>1</v>
      </c>
      <c r="N18" s="46"/>
      <c r="O18" s="30">
        <v>0</v>
      </c>
      <c r="P18" s="29">
        <f>+Tabulka14[[#This Row],[Cena celkem ****]]*Tabulka14[[#This Row],[DPH]]+Tabulka14[[#This Row],[Cena celkem ****]]</f>
        <v>0</v>
      </c>
      <c r="Q18" s="22">
        <v>317972</v>
      </c>
      <c r="R18" s="22" t="s">
        <v>209</v>
      </c>
    </row>
    <row r="19" spans="1:18" ht="30" customHeight="1">
      <c r="A19" s="28">
        <v>15</v>
      </c>
      <c r="B19" s="2" t="s">
        <v>161</v>
      </c>
      <c r="C19" s="2" t="s">
        <v>88</v>
      </c>
      <c r="D19" s="15" t="s">
        <v>75</v>
      </c>
      <c r="E19" s="2" t="s">
        <v>133</v>
      </c>
      <c r="F19" s="3" t="s">
        <v>7</v>
      </c>
      <c r="G19" s="3" t="s">
        <v>8</v>
      </c>
      <c r="H19" s="3">
        <v>30</v>
      </c>
      <c r="I19" s="9" t="s">
        <v>69</v>
      </c>
      <c r="J19" s="21">
        <v>0</v>
      </c>
      <c r="K19" s="29">
        <f t="shared" si="0"/>
        <v>0</v>
      </c>
      <c r="L19" s="22"/>
      <c r="M19" s="46">
        <v>1</v>
      </c>
      <c r="N19" s="46"/>
      <c r="O19" s="30">
        <v>0</v>
      </c>
      <c r="P19" s="29">
        <f>+Tabulka14[[#This Row],[Cena celkem ****]]*Tabulka14[[#This Row],[DPH]]+Tabulka14[[#This Row],[Cena celkem ****]]</f>
        <v>0</v>
      </c>
      <c r="Q19" s="22">
        <v>285225</v>
      </c>
      <c r="R19" s="22" t="s">
        <v>210</v>
      </c>
    </row>
    <row r="20" spans="1:18" ht="30" customHeight="1">
      <c r="A20" s="28">
        <v>16</v>
      </c>
      <c r="B20" s="38" t="s">
        <v>241</v>
      </c>
      <c r="C20" s="14" t="s">
        <v>239</v>
      </c>
      <c r="D20" s="15" t="s">
        <v>195</v>
      </c>
      <c r="E20" s="2" t="s">
        <v>196</v>
      </c>
      <c r="F20" s="3" t="s">
        <v>56</v>
      </c>
      <c r="G20" s="3" t="s">
        <v>8</v>
      </c>
      <c r="H20" s="3">
        <v>30</v>
      </c>
      <c r="I20" s="9" t="s">
        <v>69</v>
      </c>
      <c r="J20" s="21">
        <v>0</v>
      </c>
      <c r="K20" s="29">
        <f t="shared" si="0"/>
        <v>0</v>
      </c>
      <c r="L20" s="22"/>
      <c r="M20" s="46">
        <v>5</v>
      </c>
      <c r="N20" s="46"/>
      <c r="O20" s="30">
        <v>0</v>
      </c>
      <c r="P20" s="29">
        <f>+Tabulka14[[#This Row],[Cena celkem ****]]*Tabulka14[[#This Row],[DPH]]+Tabulka14[[#This Row],[Cena celkem ****]]</f>
        <v>0</v>
      </c>
      <c r="Q20" s="22">
        <v>241626</v>
      </c>
      <c r="R20" s="22" t="s">
        <v>236</v>
      </c>
    </row>
    <row r="21" spans="1:18" ht="30" customHeight="1">
      <c r="A21" s="28">
        <v>17</v>
      </c>
      <c r="B21" s="14" t="s">
        <v>171</v>
      </c>
      <c r="C21" s="14" t="s">
        <v>108</v>
      </c>
      <c r="D21" s="39" t="s">
        <v>252</v>
      </c>
      <c r="E21" s="40" t="s">
        <v>247</v>
      </c>
      <c r="F21" s="41" t="s">
        <v>142</v>
      </c>
      <c r="G21" s="41" t="s">
        <v>8</v>
      </c>
      <c r="H21" s="41">
        <v>100</v>
      </c>
      <c r="I21" s="42" t="s">
        <v>69</v>
      </c>
      <c r="J21" s="21">
        <v>0</v>
      </c>
      <c r="K21" s="43">
        <f t="shared" si="0"/>
        <v>0</v>
      </c>
      <c r="L21" s="44"/>
      <c r="M21" s="48">
        <v>0.45</v>
      </c>
      <c r="N21" s="48"/>
      <c r="O21" s="30">
        <v>0</v>
      </c>
      <c r="P21" s="29">
        <f>+Tabulka14[[#This Row],[Cena celkem ****]]*Tabulka14[[#This Row],[DPH]]+Tabulka14[[#This Row],[Cena celkem ****]]</f>
        <v>0</v>
      </c>
      <c r="Q21" s="22">
        <v>303035</v>
      </c>
      <c r="R21" s="44" t="s">
        <v>219</v>
      </c>
    </row>
    <row r="22" spans="1:18" ht="30" customHeight="1">
      <c r="A22" s="28">
        <v>18</v>
      </c>
      <c r="B22" s="2" t="s">
        <v>162</v>
      </c>
      <c r="C22" s="2" t="s">
        <v>101</v>
      </c>
      <c r="D22" s="15" t="s">
        <v>20</v>
      </c>
      <c r="E22" s="6" t="s">
        <v>21</v>
      </c>
      <c r="F22" s="3" t="s">
        <v>22</v>
      </c>
      <c r="G22" s="3" t="s">
        <v>8</v>
      </c>
      <c r="H22" s="3">
        <v>50</v>
      </c>
      <c r="I22" s="9" t="s">
        <v>69</v>
      </c>
      <c r="J22" s="21">
        <v>0</v>
      </c>
      <c r="K22" s="29">
        <f t="shared" si="0"/>
        <v>0</v>
      </c>
      <c r="L22" s="22"/>
      <c r="M22" s="46">
        <v>1</v>
      </c>
      <c r="N22" s="46"/>
      <c r="O22" s="30">
        <v>0</v>
      </c>
      <c r="P22" s="29">
        <f>+Tabulka14[[#This Row],[Cena celkem ****]]*Tabulka14[[#This Row],[DPH]]+Tabulka14[[#This Row],[Cena celkem ****]]</f>
        <v>0</v>
      </c>
      <c r="Q22" s="22">
        <v>251255</v>
      </c>
      <c r="R22" s="22" t="s">
        <v>211</v>
      </c>
    </row>
    <row r="23" spans="1:18" ht="30" customHeight="1">
      <c r="A23" s="28">
        <v>19</v>
      </c>
      <c r="B23" s="2" t="s">
        <v>163</v>
      </c>
      <c r="C23" s="2" t="s">
        <v>102</v>
      </c>
      <c r="D23" s="15" t="s">
        <v>23</v>
      </c>
      <c r="E23" s="6" t="s">
        <v>24</v>
      </c>
      <c r="F23" s="3" t="s">
        <v>7</v>
      </c>
      <c r="G23" s="3" t="s">
        <v>8</v>
      </c>
      <c r="H23" s="3">
        <v>150</v>
      </c>
      <c r="I23" s="9" t="s">
        <v>69</v>
      </c>
      <c r="J23" s="21">
        <v>0</v>
      </c>
      <c r="K23" s="29">
        <f t="shared" si="0"/>
        <v>0</v>
      </c>
      <c r="L23" s="22"/>
      <c r="M23" s="46">
        <v>1</v>
      </c>
      <c r="N23" s="46"/>
      <c r="O23" s="30">
        <v>0</v>
      </c>
      <c r="P23" s="29">
        <f>+Tabulka14[[#This Row],[Cena celkem ****]]*Tabulka14[[#This Row],[DPH]]+Tabulka14[[#This Row],[Cena celkem ****]]</f>
        <v>0</v>
      </c>
      <c r="Q23" s="22">
        <v>429542</v>
      </c>
      <c r="R23" s="22" t="s">
        <v>212</v>
      </c>
    </row>
    <row r="24" spans="1:18" ht="30" customHeight="1">
      <c r="A24" s="28">
        <v>20</v>
      </c>
      <c r="B24" s="2" t="s">
        <v>164</v>
      </c>
      <c r="C24" s="2" t="s">
        <v>103</v>
      </c>
      <c r="D24" s="15" t="s">
        <v>25</v>
      </c>
      <c r="E24" s="5" t="s">
        <v>26</v>
      </c>
      <c r="F24" s="3" t="s">
        <v>27</v>
      </c>
      <c r="G24" s="3" t="s">
        <v>8</v>
      </c>
      <c r="H24" s="3">
        <v>20</v>
      </c>
      <c r="I24" s="9" t="s">
        <v>69</v>
      </c>
      <c r="J24" s="21">
        <v>0</v>
      </c>
      <c r="K24" s="29">
        <f t="shared" si="0"/>
        <v>0</v>
      </c>
      <c r="L24" s="22"/>
      <c r="M24" s="46">
        <v>1</v>
      </c>
      <c r="N24" s="46"/>
      <c r="O24" s="30">
        <v>0</v>
      </c>
      <c r="P24" s="29">
        <f>+Tabulka14[[#This Row],[Cena celkem ****]]*Tabulka14[[#This Row],[DPH]]+Tabulka14[[#This Row],[Cena celkem ****]]</f>
        <v>0</v>
      </c>
      <c r="Q24" s="22">
        <v>345514</v>
      </c>
      <c r="R24" s="22" t="s">
        <v>213</v>
      </c>
    </row>
    <row r="25" spans="1:18" ht="30" customHeight="1">
      <c r="A25" s="28">
        <v>21</v>
      </c>
      <c r="B25" s="2" t="s">
        <v>165</v>
      </c>
      <c r="C25" s="2" t="s">
        <v>89</v>
      </c>
      <c r="D25" s="15" t="s">
        <v>76</v>
      </c>
      <c r="E25" s="11" t="s">
        <v>134</v>
      </c>
      <c r="F25" s="3" t="s">
        <v>7</v>
      </c>
      <c r="G25" s="3" t="s">
        <v>8</v>
      </c>
      <c r="H25" s="3">
        <v>10</v>
      </c>
      <c r="I25" s="9" t="s">
        <v>69</v>
      </c>
      <c r="J25" s="21">
        <v>0</v>
      </c>
      <c r="K25" s="29">
        <f t="shared" si="0"/>
        <v>0</v>
      </c>
      <c r="L25" s="22"/>
      <c r="M25" s="46">
        <v>1</v>
      </c>
      <c r="N25" s="46"/>
      <c r="O25" s="30">
        <v>0</v>
      </c>
      <c r="P25" s="29">
        <f>+Tabulka14[[#This Row],[Cena celkem ****]]*Tabulka14[[#This Row],[DPH]]+Tabulka14[[#This Row],[Cena celkem ****]]</f>
        <v>0</v>
      </c>
      <c r="Q25" s="22">
        <v>138318</v>
      </c>
      <c r="R25" s="22" t="s">
        <v>214</v>
      </c>
    </row>
    <row r="26" spans="1:18" ht="30" customHeight="1">
      <c r="A26" s="28">
        <v>22</v>
      </c>
      <c r="B26" s="2" t="s">
        <v>166</v>
      </c>
      <c r="C26" s="2" t="s">
        <v>104</v>
      </c>
      <c r="D26" s="15" t="s">
        <v>28</v>
      </c>
      <c r="E26" s="5" t="s">
        <v>29</v>
      </c>
      <c r="F26" s="3" t="s">
        <v>30</v>
      </c>
      <c r="G26" s="3" t="s">
        <v>8</v>
      </c>
      <c r="H26" s="3">
        <v>20</v>
      </c>
      <c r="I26" s="9" t="s">
        <v>69</v>
      </c>
      <c r="J26" s="21">
        <v>0</v>
      </c>
      <c r="K26" s="29">
        <f t="shared" si="0"/>
        <v>0</v>
      </c>
      <c r="L26" s="22"/>
      <c r="M26" s="46">
        <v>1</v>
      </c>
      <c r="N26" s="46"/>
      <c r="O26" s="30">
        <v>0</v>
      </c>
      <c r="P26" s="29">
        <f>+Tabulka14[[#This Row],[Cena celkem ****]]*Tabulka14[[#This Row],[DPH]]+Tabulka14[[#This Row],[Cena celkem ****]]</f>
        <v>0</v>
      </c>
      <c r="Q26" s="22">
        <v>241686</v>
      </c>
      <c r="R26" s="22" t="s">
        <v>215</v>
      </c>
    </row>
    <row r="27" spans="1:18" ht="30" customHeight="1">
      <c r="A27" s="28">
        <v>23</v>
      </c>
      <c r="B27" s="2" t="s">
        <v>167</v>
      </c>
      <c r="C27" s="2" t="s">
        <v>95</v>
      </c>
      <c r="D27" s="15" t="s">
        <v>80</v>
      </c>
      <c r="E27" s="12" t="s">
        <v>190</v>
      </c>
      <c r="F27" s="3" t="s">
        <v>142</v>
      </c>
      <c r="G27" s="3" t="s">
        <v>8</v>
      </c>
      <c r="H27" s="3">
        <v>20</v>
      </c>
      <c r="I27" s="9" t="s">
        <v>69</v>
      </c>
      <c r="J27" s="21">
        <v>0</v>
      </c>
      <c r="K27" s="29">
        <f t="shared" si="0"/>
        <v>0</v>
      </c>
      <c r="L27" s="22"/>
      <c r="M27" s="46">
        <v>0.5</v>
      </c>
      <c r="N27" s="46"/>
      <c r="O27" s="30">
        <v>0</v>
      </c>
      <c r="P27" s="29">
        <f>+Tabulka14[[#This Row],[Cena celkem ****]]*Tabulka14[[#This Row],[DPH]]+Tabulka14[[#This Row],[Cena celkem ****]]</f>
        <v>0</v>
      </c>
      <c r="Q27" s="22">
        <v>274258</v>
      </c>
      <c r="R27" s="22" t="s">
        <v>216</v>
      </c>
    </row>
    <row r="28" spans="1:18" ht="30" customHeight="1">
      <c r="A28" s="28">
        <v>24</v>
      </c>
      <c r="B28" s="14" t="s">
        <v>169</v>
      </c>
      <c r="C28" s="14" t="s">
        <v>106</v>
      </c>
      <c r="D28" s="39" t="s">
        <v>31</v>
      </c>
      <c r="E28" s="40" t="s">
        <v>243</v>
      </c>
      <c r="F28" s="41" t="s">
        <v>7</v>
      </c>
      <c r="G28" s="41" t="s">
        <v>8</v>
      </c>
      <c r="H28" s="41">
        <v>150</v>
      </c>
      <c r="I28" s="42" t="s">
        <v>69</v>
      </c>
      <c r="J28" s="21">
        <v>0</v>
      </c>
      <c r="K28" s="43">
        <f t="shared" si="0"/>
        <v>0</v>
      </c>
      <c r="L28" s="44"/>
      <c r="M28" s="48">
        <v>1</v>
      </c>
      <c r="N28" s="48"/>
      <c r="O28" s="30">
        <v>0</v>
      </c>
      <c r="P28" s="29">
        <f>+Tabulka14[[#This Row],[Cena celkem ****]]*Tabulka14[[#This Row],[DPH]]+Tabulka14[[#This Row],[Cena celkem ****]]</f>
        <v>0</v>
      </c>
      <c r="Q28" s="44">
        <v>272817</v>
      </c>
      <c r="R28" s="44" t="s">
        <v>217</v>
      </c>
    </row>
    <row r="29" spans="1:18" ht="30" customHeight="1">
      <c r="A29" s="28">
        <v>25</v>
      </c>
      <c r="B29" s="2" t="s">
        <v>168</v>
      </c>
      <c r="C29" s="2" t="s">
        <v>105</v>
      </c>
      <c r="D29" s="15" t="s">
        <v>249</v>
      </c>
      <c r="E29" s="5" t="s">
        <v>32</v>
      </c>
      <c r="F29" s="3" t="s">
        <v>22</v>
      </c>
      <c r="G29" s="3" t="s">
        <v>8</v>
      </c>
      <c r="H29" s="3">
        <v>150</v>
      </c>
      <c r="I29" s="9" t="s">
        <v>69</v>
      </c>
      <c r="J29" s="21">
        <v>0</v>
      </c>
      <c r="K29" s="29">
        <f t="shared" si="0"/>
        <v>0</v>
      </c>
      <c r="L29" s="22"/>
      <c r="M29" s="46">
        <v>1</v>
      </c>
      <c r="N29" s="46"/>
      <c r="O29" s="30">
        <v>0</v>
      </c>
      <c r="P29" s="29">
        <f>+Tabulka14[[#This Row],[Cena celkem ****]]*Tabulka14[[#This Row],[DPH]]+Tabulka14[[#This Row],[Cena celkem ****]]</f>
        <v>0</v>
      </c>
      <c r="Q29" s="22"/>
      <c r="R29" s="22" t="s">
        <v>217</v>
      </c>
    </row>
    <row r="30" spans="1:18" ht="30" customHeight="1">
      <c r="A30" s="28">
        <v>26</v>
      </c>
      <c r="B30" s="14" t="s">
        <v>170</v>
      </c>
      <c r="C30" s="14" t="s">
        <v>107</v>
      </c>
      <c r="D30" s="15" t="s">
        <v>248</v>
      </c>
      <c r="E30" s="5" t="s">
        <v>33</v>
      </c>
      <c r="F30" s="3" t="s">
        <v>34</v>
      </c>
      <c r="G30" s="3" t="s">
        <v>8</v>
      </c>
      <c r="H30" s="3">
        <v>100</v>
      </c>
      <c r="I30" s="9" t="s">
        <v>69</v>
      </c>
      <c r="J30" s="21">
        <v>0</v>
      </c>
      <c r="K30" s="29">
        <f t="shared" si="0"/>
        <v>0</v>
      </c>
      <c r="L30" s="22"/>
      <c r="M30" s="46">
        <v>1</v>
      </c>
      <c r="N30" s="46"/>
      <c r="O30" s="30">
        <v>0</v>
      </c>
      <c r="P30" s="29">
        <f>+Tabulka14[[#This Row],[Cena celkem ****]]*Tabulka14[[#This Row],[DPH]]+Tabulka14[[#This Row],[Cena celkem ****]]</f>
        <v>0</v>
      </c>
      <c r="Q30" s="22">
        <v>458309</v>
      </c>
      <c r="R30" s="22" t="s">
        <v>218</v>
      </c>
    </row>
    <row r="31" spans="1:18" ht="30" customHeight="1">
      <c r="A31" s="28">
        <v>27</v>
      </c>
      <c r="B31" s="14" t="s">
        <v>172</v>
      </c>
      <c r="C31" s="14" t="s">
        <v>109</v>
      </c>
      <c r="D31" s="15" t="s">
        <v>35</v>
      </c>
      <c r="E31" s="5" t="s">
        <v>36</v>
      </c>
      <c r="F31" s="3" t="s">
        <v>7</v>
      </c>
      <c r="G31" s="3" t="s">
        <v>8</v>
      </c>
      <c r="H31" s="3">
        <v>10</v>
      </c>
      <c r="I31" s="9" t="s">
        <v>69</v>
      </c>
      <c r="J31" s="21">
        <v>0</v>
      </c>
      <c r="K31" s="29">
        <f t="shared" si="0"/>
        <v>0</v>
      </c>
      <c r="L31" s="22"/>
      <c r="M31" s="46">
        <v>1</v>
      </c>
      <c r="N31" s="46"/>
      <c r="O31" s="30">
        <v>0</v>
      </c>
      <c r="P31" s="29">
        <f>+Tabulka14[[#This Row],[Cena celkem ****]]*Tabulka14[[#This Row],[DPH]]+Tabulka14[[#This Row],[Cena celkem ****]]</f>
        <v>0</v>
      </c>
      <c r="Q31" s="44">
        <v>459548</v>
      </c>
      <c r="R31" s="22" t="s">
        <v>220</v>
      </c>
    </row>
    <row r="32" spans="1:18" ht="30" customHeight="1">
      <c r="A32" s="28">
        <v>28</v>
      </c>
      <c r="B32" s="14" t="s">
        <v>173</v>
      </c>
      <c r="C32" s="14" t="s">
        <v>110</v>
      </c>
      <c r="D32" s="15" t="s">
        <v>37</v>
      </c>
      <c r="E32" s="5" t="s">
        <v>38</v>
      </c>
      <c r="F32" s="3" t="s">
        <v>7</v>
      </c>
      <c r="G32" s="3" t="s">
        <v>8</v>
      </c>
      <c r="H32" s="3">
        <v>10</v>
      </c>
      <c r="I32" s="9" t="s">
        <v>69</v>
      </c>
      <c r="J32" s="21">
        <v>0</v>
      </c>
      <c r="K32" s="29">
        <f t="shared" si="0"/>
        <v>0</v>
      </c>
      <c r="L32" s="22"/>
      <c r="M32" s="46">
        <v>1</v>
      </c>
      <c r="N32" s="46"/>
      <c r="O32" s="30">
        <v>0</v>
      </c>
      <c r="P32" s="29">
        <f>+Tabulka14[[#This Row],[Cena celkem ****]]*Tabulka14[[#This Row],[DPH]]+Tabulka14[[#This Row],[Cena celkem ****]]</f>
        <v>0</v>
      </c>
      <c r="Q32" s="22">
        <v>460977</v>
      </c>
      <c r="R32" s="22" t="s">
        <v>221</v>
      </c>
    </row>
    <row r="33" spans="1:18" ht="30" customHeight="1">
      <c r="A33" s="28">
        <v>29</v>
      </c>
      <c r="B33" s="14" t="s">
        <v>174</v>
      </c>
      <c r="C33" s="14" t="s">
        <v>111</v>
      </c>
      <c r="D33" s="15" t="s">
        <v>39</v>
      </c>
      <c r="E33" s="5" t="s">
        <v>40</v>
      </c>
      <c r="F33" s="3" t="s">
        <v>9</v>
      </c>
      <c r="G33" s="3" t="s">
        <v>8</v>
      </c>
      <c r="H33" s="3">
        <v>10</v>
      </c>
      <c r="I33" s="9" t="s">
        <v>69</v>
      </c>
      <c r="J33" s="21">
        <v>0</v>
      </c>
      <c r="K33" s="29">
        <f t="shared" si="0"/>
        <v>0</v>
      </c>
      <c r="L33" s="22"/>
      <c r="M33" s="46">
        <v>1</v>
      </c>
      <c r="N33" s="46"/>
      <c r="O33" s="30">
        <v>0</v>
      </c>
      <c r="P33" s="29">
        <f>+Tabulka14[[#This Row],[Cena celkem ****]]*Tabulka14[[#This Row],[DPH]]+Tabulka14[[#This Row],[Cena celkem ****]]</f>
        <v>0</v>
      </c>
      <c r="Q33" s="22">
        <v>144589</v>
      </c>
      <c r="R33" s="22" t="s">
        <v>222</v>
      </c>
    </row>
    <row r="34" spans="1:18" ht="30" customHeight="1">
      <c r="A34" s="28">
        <v>30</v>
      </c>
      <c r="B34" s="14" t="s">
        <v>175</v>
      </c>
      <c r="C34" s="14" t="s">
        <v>112</v>
      </c>
      <c r="D34" s="15" t="s">
        <v>41</v>
      </c>
      <c r="E34" s="5" t="s">
        <v>42</v>
      </c>
      <c r="F34" s="3" t="s">
        <v>9</v>
      </c>
      <c r="G34" s="3" t="s">
        <v>8</v>
      </c>
      <c r="H34" s="3">
        <v>100</v>
      </c>
      <c r="I34" s="9" t="s">
        <v>69</v>
      </c>
      <c r="J34" s="21">
        <v>0</v>
      </c>
      <c r="K34" s="29">
        <f t="shared" si="0"/>
        <v>0</v>
      </c>
      <c r="L34" s="22"/>
      <c r="M34" s="46">
        <v>1</v>
      </c>
      <c r="N34" s="46"/>
      <c r="O34" s="30">
        <v>0</v>
      </c>
      <c r="P34" s="29">
        <f>+Tabulka14[[#This Row],[Cena celkem ****]]*Tabulka14[[#This Row],[DPH]]+Tabulka14[[#This Row],[Cena celkem ****]]</f>
        <v>0</v>
      </c>
      <c r="Q34" s="22">
        <v>197491</v>
      </c>
      <c r="R34" s="22" t="s">
        <v>223</v>
      </c>
    </row>
    <row r="35" spans="1:18" ht="30" customHeight="1">
      <c r="A35" s="28">
        <v>31</v>
      </c>
      <c r="B35" s="2" t="s">
        <v>149</v>
      </c>
      <c r="C35" s="2" t="s">
        <v>91</v>
      </c>
      <c r="D35" s="15" t="s">
        <v>253</v>
      </c>
      <c r="E35" s="2" t="s">
        <v>137</v>
      </c>
      <c r="F35" s="3" t="s">
        <v>27</v>
      </c>
      <c r="G35" s="3" t="s">
        <v>8</v>
      </c>
      <c r="H35" s="3">
        <v>80</v>
      </c>
      <c r="I35" s="9" t="s">
        <v>69</v>
      </c>
      <c r="J35" s="21">
        <v>0</v>
      </c>
      <c r="K35" s="29">
        <f t="shared" si="0"/>
        <v>0</v>
      </c>
      <c r="L35" s="22"/>
      <c r="M35" s="46">
        <v>1</v>
      </c>
      <c r="N35" s="46"/>
      <c r="O35" s="30">
        <v>0</v>
      </c>
      <c r="P35" s="29">
        <f>+Tabulka14[[#This Row],[Cena celkem ****]]*Tabulka14[[#This Row],[DPH]]+Tabulka14[[#This Row],[Cena celkem ****]]</f>
        <v>0</v>
      </c>
      <c r="Q35" s="22">
        <v>222779</v>
      </c>
      <c r="R35" s="22" t="s">
        <v>198</v>
      </c>
    </row>
    <row r="36" spans="1:18" ht="30" customHeight="1">
      <c r="A36" s="28">
        <v>32</v>
      </c>
      <c r="B36" s="14" t="s">
        <v>176</v>
      </c>
      <c r="C36" s="14" t="s">
        <v>113</v>
      </c>
      <c r="D36" s="15" t="s">
        <v>43</v>
      </c>
      <c r="E36" s="5" t="s">
        <v>136</v>
      </c>
      <c r="F36" s="3" t="s">
        <v>9</v>
      </c>
      <c r="G36" s="3" t="s">
        <v>8</v>
      </c>
      <c r="H36" s="3">
        <v>50</v>
      </c>
      <c r="I36" s="9" t="s">
        <v>69</v>
      </c>
      <c r="J36" s="21">
        <v>0</v>
      </c>
      <c r="K36" s="29">
        <f t="shared" si="0"/>
        <v>0</v>
      </c>
      <c r="L36" s="22"/>
      <c r="M36" s="46">
        <v>1</v>
      </c>
      <c r="N36" s="46"/>
      <c r="O36" s="30">
        <v>0</v>
      </c>
      <c r="P36" s="29">
        <f>+Tabulka14[[#This Row],[Cena celkem ****]]*Tabulka14[[#This Row],[DPH]]+Tabulka14[[#This Row],[Cena celkem ****]]</f>
        <v>0</v>
      </c>
      <c r="Q36" s="22">
        <v>379997</v>
      </c>
      <c r="R36" s="22" t="s">
        <v>198</v>
      </c>
    </row>
    <row r="37" spans="1:18" ht="30" customHeight="1">
      <c r="A37" s="28">
        <v>33</v>
      </c>
      <c r="B37" s="14" t="s">
        <v>177</v>
      </c>
      <c r="C37" s="14" t="s">
        <v>90</v>
      </c>
      <c r="D37" s="15" t="s">
        <v>77</v>
      </c>
      <c r="E37" s="2" t="s">
        <v>135</v>
      </c>
      <c r="F37" s="3" t="s">
        <v>27</v>
      </c>
      <c r="G37" s="3" t="s">
        <v>8</v>
      </c>
      <c r="H37" s="3">
        <v>50</v>
      </c>
      <c r="I37" s="9" t="s">
        <v>69</v>
      </c>
      <c r="J37" s="21">
        <v>0</v>
      </c>
      <c r="K37" s="29">
        <f t="shared" si="0"/>
        <v>0</v>
      </c>
      <c r="L37" s="22"/>
      <c r="M37" s="46">
        <v>1</v>
      </c>
      <c r="N37" s="46"/>
      <c r="O37" s="30">
        <v>0</v>
      </c>
      <c r="P37" s="29">
        <f>+Tabulka14[[#This Row],[Cena celkem ****]]*Tabulka14[[#This Row],[DPH]]+Tabulka14[[#This Row],[Cena celkem ****]]</f>
        <v>0</v>
      </c>
      <c r="Q37" s="22">
        <v>205629</v>
      </c>
      <c r="R37" s="22" t="s">
        <v>224</v>
      </c>
    </row>
    <row r="38" spans="1:18" ht="30" customHeight="1">
      <c r="A38" s="28">
        <v>34</v>
      </c>
      <c r="B38" s="14" t="s">
        <v>178</v>
      </c>
      <c r="C38" s="14" t="s">
        <v>114</v>
      </c>
      <c r="D38" s="15" t="s">
        <v>44</v>
      </c>
      <c r="E38" s="5" t="s">
        <v>45</v>
      </c>
      <c r="F38" s="3" t="s">
        <v>9</v>
      </c>
      <c r="G38" s="3" t="s">
        <v>8</v>
      </c>
      <c r="H38" s="3">
        <v>80</v>
      </c>
      <c r="I38" s="9" t="s">
        <v>69</v>
      </c>
      <c r="J38" s="21">
        <v>0</v>
      </c>
      <c r="K38" s="29">
        <f t="shared" si="0"/>
        <v>0</v>
      </c>
      <c r="L38" s="22"/>
      <c r="M38" s="46">
        <v>1</v>
      </c>
      <c r="N38" s="46"/>
      <c r="O38" s="30">
        <v>0</v>
      </c>
      <c r="P38" s="29">
        <f>+Tabulka14[[#This Row],[Cena celkem ****]]*Tabulka14[[#This Row],[DPH]]+Tabulka14[[#This Row],[Cena celkem ****]]</f>
        <v>0</v>
      </c>
      <c r="Q38" s="22">
        <v>205642</v>
      </c>
      <c r="R38" s="22" t="s">
        <v>225</v>
      </c>
    </row>
    <row r="39" spans="1:18" ht="30" customHeight="1">
      <c r="A39" s="28">
        <v>35</v>
      </c>
      <c r="B39" s="14" t="s">
        <v>179</v>
      </c>
      <c r="C39" s="14" t="s">
        <v>193</v>
      </c>
      <c r="D39" s="15" t="s">
        <v>46</v>
      </c>
      <c r="E39" s="5" t="s">
        <v>47</v>
      </c>
      <c r="F39" s="3" t="s">
        <v>48</v>
      </c>
      <c r="G39" s="3" t="s">
        <v>8</v>
      </c>
      <c r="H39" s="3">
        <v>70</v>
      </c>
      <c r="I39" s="9" t="s">
        <v>69</v>
      </c>
      <c r="J39" s="21">
        <v>0</v>
      </c>
      <c r="K39" s="29">
        <f t="shared" si="0"/>
        <v>0</v>
      </c>
      <c r="L39" s="22"/>
      <c r="M39" s="46">
        <v>1</v>
      </c>
      <c r="N39" s="46"/>
      <c r="O39" s="30">
        <v>0</v>
      </c>
      <c r="P39" s="29">
        <f>+Tabulka14[[#This Row],[Cena celkem ****]]*Tabulka14[[#This Row],[DPH]]+Tabulka14[[#This Row],[Cena celkem ****]]</f>
        <v>0</v>
      </c>
      <c r="Q39" s="22">
        <v>422521</v>
      </c>
      <c r="R39" s="22" t="s">
        <v>226</v>
      </c>
    </row>
    <row r="40" spans="1:18" ht="30" customHeight="1">
      <c r="A40" s="28">
        <v>36</v>
      </c>
      <c r="B40" s="14" t="s">
        <v>180</v>
      </c>
      <c r="C40" s="14" t="s">
        <v>115</v>
      </c>
      <c r="D40" s="15" t="s">
        <v>49</v>
      </c>
      <c r="E40" s="5" t="s">
        <v>50</v>
      </c>
      <c r="F40" s="3" t="s">
        <v>22</v>
      </c>
      <c r="G40" s="3" t="s">
        <v>8</v>
      </c>
      <c r="H40" s="3">
        <v>50</v>
      </c>
      <c r="I40" s="9" t="s">
        <v>69</v>
      </c>
      <c r="J40" s="21">
        <v>0</v>
      </c>
      <c r="K40" s="29">
        <f t="shared" si="0"/>
        <v>0</v>
      </c>
      <c r="L40" s="22"/>
      <c r="M40" s="46">
        <v>1</v>
      </c>
      <c r="N40" s="46"/>
      <c r="O40" s="30">
        <v>0</v>
      </c>
      <c r="P40" s="29">
        <f>+Tabulka14[[#This Row],[Cena celkem ****]]*Tabulka14[[#This Row],[DPH]]+Tabulka14[[#This Row],[Cena celkem ****]]</f>
        <v>0</v>
      </c>
      <c r="Q40" s="22">
        <v>383724</v>
      </c>
      <c r="R40" s="22" t="s">
        <v>227</v>
      </c>
    </row>
    <row r="41" spans="1:18" ht="30" customHeight="1">
      <c r="A41" s="28">
        <v>37</v>
      </c>
      <c r="B41" s="14" t="s">
        <v>181</v>
      </c>
      <c r="C41" s="14" t="s">
        <v>116</v>
      </c>
      <c r="D41" s="15" t="s">
        <v>51</v>
      </c>
      <c r="E41" s="2" t="s">
        <v>189</v>
      </c>
      <c r="F41" s="3" t="s">
        <v>22</v>
      </c>
      <c r="G41" s="3" t="s">
        <v>8</v>
      </c>
      <c r="H41" s="3">
        <v>60</v>
      </c>
      <c r="I41" s="9" t="s">
        <v>69</v>
      </c>
      <c r="J41" s="21">
        <v>0</v>
      </c>
      <c r="K41" s="29">
        <f t="shared" si="0"/>
        <v>0</v>
      </c>
      <c r="L41" s="22"/>
      <c r="M41" s="46">
        <v>1</v>
      </c>
      <c r="N41" s="46"/>
      <c r="O41" s="30">
        <v>0</v>
      </c>
      <c r="P41" s="29">
        <f>+Tabulka14[[#This Row],[Cena celkem ****]]*Tabulka14[[#This Row],[DPH]]+Tabulka14[[#This Row],[Cena celkem ****]]</f>
        <v>0</v>
      </c>
      <c r="Q41" s="22">
        <v>248028</v>
      </c>
      <c r="R41" s="22" t="s">
        <v>228</v>
      </c>
    </row>
    <row r="42" spans="1:18" ht="30" customHeight="1">
      <c r="A42" s="28">
        <v>38</v>
      </c>
      <c r="B42" s="14" t="s">
        <v>182</v>
      </c>
      <c r="C42" s="14" t="s">
        <v>86</v>
      </c>
      <c r="D42" s="15" t="s">
        <v>73</v>
      </c>
      <c r="E42" s="2" t="s">
        <v>130</v>
      </c>
      <c r="F42" s="3" t="s">
        <v>131</v>
      </c>
      <c r="G42" s="3" t="s">
        <v>8</v>
      </c>
      <c r="H42" s="3">
        <v>20</v>
      </c>
      <c r="I42" s="9" t="s">
        <v>69</v>
      </c>
      <c r="J42" s="21">
        <v>0</v>
      </c>
      <c r="K42" s="29">
        <f t="shared" si="0"/>
        <v>0</v>
      </c>
      <c r="L42" s="22"/>
      <c r="M42" s="46">
        <v>1</v>
      </c>
      <c r="N42" s="46"/>
      <c r="O42" s="30">
        <v>0</v>
      </c>
      <c r="P42" s="29">
        <f>+Tabulka14[[#This Row],[Cena celkem ****]]*Tabulka14[[#This Row],[DPH]]+Tabulka14[[#This Row],[Cena celkem ****]]</f>
        <v>0</v>
      </c>
      <c r="Q42" s="22">
        <v>343596</v>
      </c>
      <c r="R42" s="22" t="s">
        <v>229</v>
      </c>
    </row>
    <row r="43" spans="1:18" ht="30" customHeight="1">
      <c r="A43" s="28">
        <v>39</v>
      </c>
      <c r="B43" s="14" t="s">
        <v>183</v>
      </c>
      <c r="C43" s="14" t="s">
        <v>119</v>
      </c>
      <c r="D43" s="15" t="s">
        <v>57</v>
      </c>
      <c r="E43" s="5" t="s">
        <v>55</v>
      </c>
      <c r="F43" s="3" t="s">
        <v>56</v>
      </c>
      <c r="G43" s="3" t="s">
        <v>8</v>
      </c>
      <c r="H43" s="3">
        <v>450</v>
      </c>
      <c r="I43" s="9" t="s">
        <v>69</v>
      </c>
      <c r="J43" s="21">
        <v>0</v>
      </c>
      <c r="K43" s="29">
        <f t="shared" si="0"/>
        <v>0</v>
      </c>
      <c r="L43" s="22"/>
      <c r="M43" s="46">
        <v>1</v>
      </c>
      <c r="N43" s="46"/>
      <c r="O43" s="30">
        <v>0</v>
      </c>
      <c r="P43" s="29">
        <f>+Tabulka14[[#This Row],[Cena celkem ****]]*Tabulka14[[#This Row],[DPH]]+Tabulka14[[#This Row],[Cena celkem ****]]</f>
        <v>0</v>
      </c>
      <c r="Q43" s="22">
        <v>362606</v>
      </c>
      <c r="R43" s="22" t="s">
        <v>230</v>
      </c>
    </row>
    <row r="44" spans="1:18" ht="30" customHeight="1">
      <c r="A44" s="28">
        <v>40</v>
      </c>
      <c r="B44" s="14" t="s">
        <v>184</v>
      </c>
      <c r="C44" s="14" t="s">
        <v>120</v>
      </c>
      <c r="D44" s="15" t="s">
        <v>58</v>
      </c>
      <c r="E44" s="5" t="s">
        <v>59</v>
      </c>
      <c r="F44" s="3" t="s">
        <v>56</v>
      </c>
      <c r="G44" s="3" t="s">
        <v>8</v>
      </c>
      <c r="H44" s="3">
        <v>350</v>
      </c>
      <c r="I44" s="9" t="s">
        <v>69</v>
      </c>
      <c r="J44" s="21">
        <v>0</v>
      </c>
      <c r="K44" s="29">
        <f t="shared" si="0"/>
        <v>0</v>
      </c>
      <c r="L44" s="22"/>
      <c r="M44" s="46">
        <v>1</v>
      </c>
      <c r="N44" s="46"/>
      <c r="O44" s="30">
        <v>0</v>
      </c>
      <c r="P44" s="29">
        <f>+Tabulka14[[#This Row],[Cena celkem ****]]*Tabulka14[[#This Row],[DPH]]+Tabulka14[[#This Row],[Cena celkem ****]]</f>
        <v>0</v>
      </c>
      <c r="Q44" s="22">
        <v>169833</v>
      </c>
      <c r="R44" s="22" t="s">
        <v>231</v>
      </c>
    </row>
    <row r="45" spans="1:18" ht="30" customHeight="1">
      <c r="A45" s="28">
        <v>41</v>
      </c>
      <c r="B45" s="14" t="s">
        <v>185</v>
      </c>
      <c r="C45" s="14" t="s">
        <v>121</v>
      </c>
      <c r="D45" s="15" t="s">
        <v>60</v>
      </c>
      <c r="E45" s="5" t="s">
        <v>61</v>
      </c>
      <c r="F45" s="3" t="s">
        <v>56</v>
      </c>
      <c r="G45" s="3" t="s">
        <v>8</v>
      </c>
      <c r="H45" s="3">
        <v>220</v>
      </c>
      <c r="I45" s="9" t="s">
        <v>69</v>
      </c>
      <c r="J45" s="21">
        <v>0</v>
      </c>
      <c r="K45" s="29">
        <f t="shared" si="0"/>
        <v>0</v>
      </c>
      <c r="L45" s="22"/>
      <c r="M45" s="46">
        <v>1</v>
      </c>
      <c r="N45" s="46"/>
      <c r="O45" s="30">
        <v>0</v>
      </c>
      <c r="P45" s="29">
        <f>+Tabulka14[[#This Row],[Cena celkem ****]]*Tabulka14[[#This Row],[DPH]]+Tabulka14[[#This Row],[Cena celkem ****]]</f>
        <v>0</v>
      </c>
      <c r="Q45" s="22">
        <v>206819</v>
      </c>
      <c r="R45" s="22" t="s">
        <v>232</v>
      </c>
    </row>
    <row r="46" spans="1:18" ht="30" customHeight="1">
      <c r="A46" s="28">
        <v>42</v>
      </c>
      <c r="B46" s="36"/>
      <c r="C46" s="14"/>
      <c r="D46" s="15" t="s">
        <v>244</v>
      </c>
      <c r="E46" s="2" t="s">
        <v>245</v>
      </c>
      <c r="F46" s="3" t="s">
        <v>34</v>
      </c>
      <c r="G46" s="3" t="s">
        <v>8</v>
      </c>
      <c r="H46" s="3">
        <v>150</v>
      </c>
      <c r="I46" s="9" t="s">
        <v>69</v>
      </c>
      <c r="J46" s="21">
        <v>0</v>
      </c>
      <c r="K46" s="29">
        <f t="shared" si="0"/>
        <v>0</v>
      </c>
      <c r="L46" s="22"/>
      <c r="M46" s="46">
        <v>1</v>
      </c>
      <c r="N46" s="47"/>
      <c r="O46" s="30">
        <v>0</v>
      </c>
      <c r="P46" s="29">
        <f>+Tabulka14[[#This Row],[Cena celkem ****]]*Tabulka14[[#This Row],[DPH]]+Tabulka14[[#This Row],[Cena celkem ****]]</f>
        <v>0</v>
      </c>
      <c r="Q46" s="37"/>
      <c r="R46" s="22"/>
    </row>
    <row r="47" spans="1:18" ht="30" customHeight="1">
      <c r="A47" s="28">
        <v>43</v>
      </c>
      <c r="B47" s="14" t="s">
        <v>186</v>
      </c>
      <c r="C47" s="14" t="s">
        <v>118</v>
      </c>
      <c r="D47" s="15" t="s">
        <v>54</v>
      </c>
      <c r="E47" s="5" t="s">
        <v>55</v>
      </c>
      <c r="F47" s="3" t="s">
        <v>56</v>
      </c>
      <c r="G47" s="3" t="s">
        <v>8</v>
      </c>
      <c r="H47" s="3">
        <v>150</v>
      </c>
      <c r="I47" s="9" t="s">
        <v>69</v>
      </c>
      <c r="J47" s="21">
        <v>0</v>
      </c>
      <c r="K47" s="29">
        <f t="shared" si="0"/>
        <v>0</v>
      </c>
      <c r="L47" s="22"/>
      <c r="M47" s="46">
        <v>1</v>
      </c>
      <c r="N47" s="46"/>
      <c r="O47" s="30">
        <v>0</v>
      </c>
      <c r="P47" s="29">
        <f>+Tabulka14[[#This Row],[Cena celkem ****]]*Tabulka14[[#This Row],[DPH]]+Tabulka14[[#This Row],[Cena celkem ****]]</f>
        <v>0</v>
      </c>
      <c r="Q47" s="22">
        <v>362581</v>
      </c>
      <c r="R47" s="22" t="s">
        <v>233</v>
      </c>
    </row>
    <row r="48" spans="1:18" ht="30.75" customHeight="1">
      <c r="A48" s="28">
        <v>44</v>
      </c>
      <c r="B48" s="14" t="s">
        <v>187</v>
      </c>
      <c r="C48" s="14" t="s">
        <v>117</v>
      </c>
      <c r="D48" s="15" t="s">
        <v>52</v>
      </c>
      <c r="E48" s="5" t="s">
        <v>53</v>
      </c>
      <c r="F48" s="3" t="s">
        <v>7</v>
      </c>
      <c r="G48" s="3" t="s">
        <v>8</v>
      </c>
      <c r="H48" s="3">
        <v>150</v>
      </c>
      <c r="I48" s="9" t="s">
        <v>69</v>
      </c>
      <c r="J48" s="21">
        <v>0</v>
      </c>
      <c r="K48" s="29">
        <f t="shared" si="0"/>
        <v>0</v>
      </c>
      <c r="L48" s="22"/>
      <c r="M48" s="46">
        <v>1</v>
      </c>
      <c r="N48" s="46"/>
      <c r="O48" s="30">
        <v>0</v>
      </c>
      <c r="P48" s="29">
        <f>+Tabulka14[[#This Row],[Cena celkem ****]]*Tabulka14[[#This Row],[DPH]]+Tabulka14[[#This Row],[Cena celkem ****]]</f>
        <v>0</v>
      </c>
      <c r="Q48" s="22">
        <v>413110</v>
      </c>
      <c r="R48" s="22" t="s">
        <v>234</v>
      </c>
    </row>
    <row r="49" spans="1:18" ht="30">
      <c r="A49" s="28">
        <v>45</v>
      </c>
      <c r="B49" s="14" t="s">
        <v>188</v>
      </c>
      <c r="C49" s="14" t="s">
        <v>84</v>
      </c>
      <c r="D49" s="15" t="s">
        <v>126</v>
      </c>
      <c r="E49" s="2" t="s">
        <v>33</v>
      </c>
      <c r="F49" s="3" t="s">
        <v>127</v>
      </c>
      <c r="G49" s="3" t="s">
        <v>8</v>
      </c>
      <c r="H49" s="3">
        <v>10</v>
      </c>
      <c r="I49" s="9" t="s">
        <v>69</v>
      </c>
      <c r="J49" s="21">
        <v>0</v>
      </c>
      <c r="K49" s="29">
        <f t="shared" si="0"/>
        <v>0</v>
      </c>
      <c r="L49" s="22"/>
      <c r="M49" s="46">
        <v>1</v>
      </c>
      <c r="N49" s="46"/>
      <c r="O49" s="30">
        <v>0</v>
      </c>
      <c r="P49" s="29">
        <f>+Tabulka14[[#This Row],[Cena celkem ****]]*Tabulka14[[#This Row],[DPH]]+Tabulka14[[#This Row],[Cena celkem ****]]</f>
        <v>0</v>
      </c>
      <c r="Q49" s="22">
        <v>57363</v>
      </c>
      <c r="R49" s="22" t="s">
        <v>235</v>
      </c>
    </row>
    <row r="50" spans="1:18" ht="39.75" customHeight="1">
      <c r="A50" s="31" t="s">
        <v>62</v>
      </c>
      <c r="B50" s="32"/>
      <c r="C50" s="32"/>
      <c r="D50" s="32"/>
      <c r="E50" s="32"/>
      <c r="F50" s="33"/>
      <c r="G50" s="33"/>
      <c r="H50" s="33"/>
      <c r="I50" s="33"/>
      <c r="J50" s="34"/>
      <c r="K50" s="34">
        <f>SUBTOTAL(109,[Cena celkem ****])</f>
        <v>0</v>
      </c>
      <c r="L50" s="35"/>
      <c r="M50" s="49"/>
      <c r="N50" s="32"/>
      <c r="O50" s="50"/>
      <c r="P50" s="34">
        <f>SUBTOTAL(109,[Spolu s DPH])</f>
        <v>0</v>
      </c>
      <c r="Q50" s="32"/>
      <c r="R50" s="35"/>
    </row>
    <row r="51" spans="1:10" ht="15">
      <c r="A51" s="4" t="s">
        <v>63</v>
      </c>
      <c r="J51" s="8"/>
    </row>
    <row r="52" ht="15">
      <c r="A52" s="4" t="s">
        <v>64</v>
      </c>
    </row>
    <row r="98" ht="28.5" customHeight="1"/>
    <row r="99" ht="26.25" customHeight="1"/>
    <row r="100" ht="31.5" customHeight="1"/>
    <row r="101" ht="33.75" customHeight="1"/>
    <row r="102" ht="33" customHeight="1"/>
  </sheetData>
  <sheetProtection algorithmName="SHA-512" hashValue="TB0pLc2ZpuIt0RPY5YfSaBgW7X3VR/6c7XD7PxWdnvcC8KmfVHZX/gUNdPU+XR2gvIJSqfD+mNdzOG8nkRkmTg==" saltValue="ljiYedsGvwMF0Jg+TvbHS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4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2023-08-16T05:48:42Z</cp:lastPrinted>
  <dcterms:created xsi:type="dcterms:W3CDTF">2022-12-20T13:26:16Z</dcterms:created>
  <dcterms:modified xsi:type="dcterms:W3CDTF">2024-02-08T06:24:45Z</dcterms:modified>
  <cp:category/>
  <cp:version/>
  <cp:contentType/>
  <cp:contentStatus/>
</cp:coreProperties>
</file>