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DNS 24\Zeleniny\Zelenina PHA\"/>
    </mc:Choice>
  </mc:AlternateContent>
  <bookViews>
    <workbookView xWindow="0" yWindow="0" windowWidth="28800" windowHeight="11850"/>
  </bookViews>
  <sheets>
    <sheet name="List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5" i="1" l="1"/>
  <c r="M125" i="1" s="1"/>
  <c r="K102" i="1"/>
  <c r="M102" i="1" s="1"/>
  <c r="K124" i="1" l="1"/>
  <c r="M124" i="1" s="1"/>
  <c r="K123" i="1" l="1"/>
  <c r="M123" i="1" s="1"/>
  <c r="K116" i="1" l="1"/>
  <c r="M116" i="1" s="1"/>
  <c r="K117" i="1"/>
  <c r="M117" i="1" s="1"/>
  <c r="K118" i="1"/>
  <c r="M118" i="1" s="1"/>
  <c r="K119" i="1"/>
  <c r="M119" i="1" s="1"/>
  <c r="K120" i="1"/>
  <c r="M120" i="1" s="1"/>
  <c r="K121" i="1"/>
  <c r="M121" i="1" s="1"/>
  <c r="K110" i="1"/>
  <c r="M110" i="1" s="1"/>
  <c r="K111" i="1"/>
  <c r="M111" i="1" s="1"/>
  <c r="K112" i="1"/>
  <c r="M112" i="1" s="1"/>
  <c r="K113" i="1"/>
  <c r="M113" i="1" s="1"/>
  <c r="K114" i="1"/>
  <c r="M114" i="1" s="1"/>
  <c r="K115" i="1"/>
  <c r="M115" i="1" s="1"/>
  <c r="K105" i="1"/>
  <c r="M105" i="1" s="1"/>
  <c r="K106" i="1"/>
  <c r="M106" i="1" s="1"/>
  <c r="K107" i="1"/>
  <c r="M107" i="1" s="1"/>
  <c r="K108" i="1"/>
  <c r="M108" i="1" s="1"/>
  <c r="K109" i="1"/>
  <c r="M109" i="1" s="1"/>
  <c r="K122" i="1"/>
  <c r="M122" i="1" s="1"/>
  <c r="K101" i="1" l="1"/>
  <c r="M101" i="1" s="1"/>
  <c r="K103" i="1"/>
  <c r="M103" i="1" s="1"/>
  <c r="K104" i="1"/>
  <c r="M104" i="1" s="1"/>
  <c r="K92" i="1" l="1"/>
  <c r="M92" i="1" s="1"/>
  <c r="K93" i="1"/>
  <c r="M93" i="1" s="1"/>
  <c r="K94" i="1"/>
  <c r="M94" i="1" s="1"/>
  <c r="K95" i="1"/>
  <c r="M95" i="1" s="1"/>
  <c r="K96" i="1"/>
  <c r="M96" i="1" s="1"/>
  <c r="K97" i="1"/>
  <c r="M97" i="1" s="1"/>
  <c r="K98" i="1"/>
  <c r="M98" i="1" s="1"/>
  <c r="K99" i="1"/>
  <c r="M99" i="1" s="1"/>
  <c r="K100" i="1"/>
  <c r="M100" i="1" s="1"/>
  <c r="K91" i="1" l="1"/>
  <c r="M91" i="1" s="1"/>
  <c r="K90" i="1"/>
  <c r="M90" i="1" s="1"/>
  <c r="K89" i="1"/>
  <c r="M89" i="1" s="1"/>
  <c r="K88" i="1"/>
  <c r="M88" i="1" s="1"/>
  <c r="K87" i="1"/>
  <c r="M87" i="1" s="1"/>
  <c r="K86" i="1"/>
  <c r="M86" i="1" s="1"/>
  <c r="K85" i="1"/>
  <c r="M85" i="1" s="1"/>
  <c r="K84" i="1"/>
  <c r="M84" i="1" s="1"/>
  <c r="K83" i="1"/>
  <c r="M83" i="1" s="1"/>
  <c r="K82" i="1"/>
  <c r="M82" i="1" s="1"/>
  <c r="K81" i="1"/>
  <c r="M81" i="1" s="1"/>
  <c r="K80" i="1"/>
  <c r="M80" i="1" s="1"/>
  <c r="K79" i="1"/>
  <c r="M79" i="1" s="1"/>
  <c r="K78" i="1"/>
  <c r="M78" i="1" s="1"/>
  <c r="K77" i="1"/>
  <c r="M77" i="1" s="1"/>
  <c r="K76" i="1"/>
  <c r="M76" i="1" s="1"/>
  <c r="K75" i="1"/>
  <c r="M75" i="1" s="1"/>
  <c r="K74" i="1"/>
  <c r="M74" i="1" s="1"/>
  <c r="K73" i="1"/>
  <c r="M73" i="1" s="1"/>
  <c r="K72" i="1"/>
  <c r="M72" i="1" s="1"/>
  <c r="K71" i="1"/>
  <c r="M71" i="1" s="1"/>
  <c r="K70" i="1"/>
  <c r="M70" i="1" s="1"/>
  <c r="K69" i="1"/>
  <c r="M69" i="1" s="1"/>
  <c r="K68" i="1"/>
  <c r="M68" i="1" s="1"/>
  <c r="K67" i="1"/>
  <c r="M67" i="1" s="1"/>
  <c r="K66" i="1"/>
  <c r="M66" i="1" s="1"/>
  <c r="K65" i="1"/>
  <c r="M65" i="1" s="1"/>
  <c r="K64" i="1"/>
  <c r="M64" i="1" s="1"/>
  <c r="K63" i="1"/>
  <c r="M63" i="1" s="1"/>
  <c r="K62" i="1"/>
  <c r="M62" i="1" s="1"/>
  <c r="K61" i="1"/>
  <c r="M61" i="1" s="1"/>
  <c r="K60" i="1"/>
  <c r="M60" i="1" s="1"/>
  <c r="K59" i="1"/>
  <c r="M59" i="1" s="1"/>
  <c r="K58" i="1"/>
  <c r="M58" i="1" s="1"/>
  <c r="K57" i="1"/>
  <c r="M57" i="1" s="1"/>
  <c r="K56" i="1"/>
  <c r="M56" i="1" s="1"/>
  <c r="K55" i="1"/>
  <c r="M55" i="1" s="1"/>
  <c r="K54" i="1"/>
  <c r="M54" i="1" s="1"/>
  <c r="K53" i="1"/>
  <c r="M53" i="1" s="1"/>
  <c r="K52" i="1"/>
  <c r="M52" i="1" s="1"/>
  <c r="K51" i="1"/>
  <c r="M51" i="1" s="1"/>
  <c r="K50" i="1"/>
  <c r="M50" i="1" s="1"/>
  <c r="K49" i="1"/>
  <c r="M49" i="1" s="1"/>
  <c r="K48" i="1"/>
  <c r="M48" i="1" s="1"/>
  <c r="K47" i="1"/>
  <c r="M47" i="1" s="1"/>
  <c r="K46" i="1"/>
  <c r="M46" i="1" s="1"/>
  <c r="K45" i="1"/>
  <c r="M45" i="1" s="1"/>
  <c r="K44" i="1"/>
  <c r="M44" i="1" s="1"/>
  <c r="K43" i="1"/>
  <c r="M43" i="1" s="1"/>
  <c r="K42" i="1"/>
  <c r="M42" i="1" s="1"/>
  <c r="K41" i="1"/>
  <c r="M41" i="1" s="1"/>
  <c r="K40" i="1"/>
  <c r="M40" i="1" s="1"/>
  <c r="K39" i="1"/>
  <c r="M39" i="1" s="1"/>
  <c r="K38" i="1"/>
  <c r="M38" i="1" s="1"/>
  <c r="K37" i="1"/>
  <c r="M37" i="1" s="1"/>
  <c r="K36" i="1"/>
  <c r="M36" i="1" s="1"/>
  <c r="K35" i="1"/>
  <c r="M35" i="1" s="1"/>
  <c r="K34" i="1"/>
  <c r="M34" i="1" s="1"/>
  <c r="K33" i="1"/>
  <c r="M33" i="1" s="1"/>
  <c r="K32" i="1"/>
  <c r="M32" i="1" s="1"/>
  <c r="K31" i="1"/>
  <c r="M31" i="1" s="1"/>
  <c r="K30" i="1"/>
  <c r="M30" i="1" s="1"/>
  <c r="K29" i="1"/>
  <c r="M29" i="1" s="1"/>
  <c r="K28" i="1"/>
  <c r="M28" i="1" s="1"/>
  <c r="K27" i="1"/>
  <c r="M27" i="1" s="1"/>
  <c r="K26" i="1"/>
  <c r="M26" i="1" s="1"/>
  <c r="K25" i="1"/>
  <c r="M25" i="1" s="1"/>
  <c r="K24" i="1"/>
  <c r="M24" i="1" s="1"/>
  <c r="K23" i="1"/>
  <c r="M23" i="1" s="1"/>
  <c r="K22" i="1"/>
  <c r="M22" i="1" s="1"/>
  <c r="K21" i="1"/>
  <c r="M21" i="1" s="1"/>
  <c r="K20" i="1"/>
  <c r="M20" i="1" s="1"/>
  <c r="K19" i="1"/>
  <c r="M19" i="1" s="1"/>
  <c r="K18" i="1"/>
  <c r="M18" i="1" s="1"/>
  <c r="K17" i="1"/>
  <c r="M17" i="1" s="1"/>
  <c r="K16" i="1"/>
  <c r="M16" i="1" s="1"/>
  <c r="K15" i="1"/>
  <c r="M15" i="1" s="1"/>
  <c r="K14" i="1"/>
  <c r="M14" i="1" s="1"/>
  <c r="K13" i="1"/>
  <c r="M13" i="1" s="1"/>
  <c r="K12" i="1"/>
  <c r="M12" i="1" s="1"/>
  <c r="K11" i="1"/>
  <c r="M11" i="1" s="1"/>
  <c r="K10" i="1"/>
  <c r="M10" i="1" s="1"/>
  <c r="K9" i="1"/>
  <c r="M9" i="1" s="1"/>
  <c r="K8" i="1"/>
  <c r="M8" i="1" s="1"/>
  <c r="K7" i="1"/>
  <c r="M7" i="1" s="1"/>
  <c r="K6" i="1"/>
  <c r="M6" i="1" s="1"/>
  <c r="K5" i="1"/>
  <c r="M5" i="1" s="1"/>
  <c r="M126" i="1" l="1"/>
  <c r="K126" i="1"/>
</calcChain>
</file>

<file path=xl/comments1.xml><?xml version="1.0" encoding="utf-8"?>
<comments xmlns="http://schemas.openxmlformats.org/spreadsheetml/2006/main">
  <authors>
    <author>Slováková Daniela</author>
  </authors>
  <commentList>
    <comment ref="H4" authorId="0" shapeId="0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týden zkouškové</t>
        </r>
      </text>
    </comment>
  </commentList>
</comments>
</file>

<file path=xl/sharedStrings.xml><?xml version="1.0" encoding="utf-8"?>
<sst xmlns="http://schemas.openxmlformats.org/spreadsheetml/2006/main" count="625" uniqueCount="306">
  <si>
    <t>Název</t>
  </si>
  <si>
    <t>Specifikace</t>
  </si>
  <si>
    <t>MJ</t>
  </si>
  <si>
    <t>Množství</t>
  </si>
  <si>
    <t>kg</t>
  </si>
  <si>
    <t>Celkem</t>
  </si>
  <si>
    <t>Nabídku zaslal:</t>
  </si>
  <si>
    <t>Dne:</t>
  </si>
  <si>
    <t>Požadovaná četnost závozů:</t>
  </si>
  <si>
    <t>PČ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</si>
  <si>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</si>
  <si>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</si>
  <si>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</si>
  <si>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</si>
  <si>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3 x týdně v čase 6:00 - 10:00</t>
  </si>
  <si>
    <t>Ananas</t>
  </si>
  <si>
    <t>celý, zdravý, čistý, bez cizích látek, pachů a vlhkosti, uspokojivá zralost, umožňující pokračovat v procesu zrání, 1 třída jakosti</t>
  </si>
  <si>
    <t>ks</t>
  </si>
  <si>
    <t>4 dny</t>
  </si>
  <si>
    <t>Avocado</t>
  </si>
  <si>
    <t>Banány</t>
  </si>
  <si>
    <t>zdravé, čisté, bez cizích látek, pachů a vlhkosti, uspokojivá zralost, umožňující pokračovat v procesu zrání, 1 třída jakosti</t>
  </si>
  <si>
    <t>Blumy</t>
  </si>
  <si>
    <t>Borůvky</t>
  </si>
  <si>
    <t>4dny</t>
  </si>
  <si>
    <t>Brambory batáty</t>
  </si>
  <si>
    <t>1 ks do 0,5kg, jakostní třída 1, velikost M/L</t>
  </si>
  <si>
    <t>10 dní</t>
  </si>
  <si>
    <t>Brambory grenaille</t>
  </si>
  <si>
    <t>prané, do velikosti 35mm</t>
  </si>
  <si>
    <t>Brokolice</t>
  </si>
  <si>
    <t>1 třída, 1ks do hmotnosti 500g</t>
  </si>
  <si>
    <t>Broskve</t>
  </si>
  <si>
    <t>zdravé, čisté, bez cizích látek, pachů a vlhkosti, uspokojivá zralost, umožňující pokračovat v procesu zrání, 1 třída jakosti, žlutomasé</t>
  </si>
  <si>
    <t>Bylinky bazalka</t>
  </si>
  <si>
    <t>čerstvá, zdravá, cez cizích látek, pachů a vlhkosti</t>
  </si>
  <si>
    <t>Bylinky máta</t>
  </si>
  <si>
    <t>Bylinky rozmarýn</t>
  </si>
  <si>
    <t>Bylinky Tymián</t>
  </si>
  <si>
    <t>Celer praný</t>
  </si>
  <si>
    <t>Cibule červená</t>
  </si>
  <si>
    <t>Cibule jarní lahůdková</t>
  </si>
  <si>
    <t>s natí, 1 třída, uspokojivá zralost, umožňující pokračovat v procesu zrání</t>
  </si>
  <si>
    <t>svaz.</t>
  </si>
  <si>
    <t>Cibule šalotka</t>
  </si>
  <si>
    <t>Cibule žlutá</t>
  </si>
  <si>
    <t>Citron</t>
  </si>
  <si>
    <t>Cuketa</t>
  </si>
  <si>
    <t>zelená čerstvá</t>
  </si>
  <si>
    <t>Čekanka</t>
  </si>
  <si>
    <t>celá, bílá, zdravá, čistá, bez cizích látek, pachů a vlhkosti, uspokojivá zralost, umožňující pokračovat v procesu zrání, 1 třída jakosti</t>
  </si>
  <si>
    <t>Česnek</t>
  </si>
  <si>
    <t>čerstvý</t>
  </si>
  <si>
    <t>loupaný, vakuovaný</t>
  </si>
  <si>
    <t>Dýně hokaido</t>
  </si>
  <si>
    <t>čistěná, vakuovaná</t>
  </si>
  <si>
    <t>Granátové Jablíčko</t>
  </si>
  <si>
    <t>celé, zdravé, čisté, bez cizích látek, pachů a vlhkosti, uspokojivá zralost, umožňující pokračovat v procesu zrání, 1 třída jakosti</t>
  </si>
  <si>
    <t>Hrozno bílé</t>
  </si>
  <si>
    <t>Hrozno červené</t>
  </si>
  <si>
    <t>Hruška zelená</t>
  </si>
  <si>
    <t>celá, zdravá, čistá, bez cizích látek, pachů a vlhkosti, uspokojivá zralost, umožňující pokračovat v procesu zrání, 1 třída jakosti</t>
  </si>
  <si>
    <t>Cherry rajčata kulatá</t>
  </si>
  <si>
    <t>celý, zdravý, čistý plody, bez cizích látek, pachů a vlhkosti, uspokojivá zralost, umožňující pokračovat v procesu zrání, 1 třída jakosti</t>
  </si>
  <si>
    <t>Chřest Zelený</t>
  </si>
  <si>
    <t>celý, zdravý, čistý plody, bez cizích látek, pachů a vlhkosti, uspokojivá zralost, umožňující pokračovat v procesu zrání, 1 třída jakosti, v sezoně</t>
  </si>
  <si>
    <t>Chřest Bílý</t>
  </si>
  <si>
    <t>Jablka červená ČERVENÁ STŘEDNÍ</t>
  </si>
  <si>
    <t>Jahody</t>
  </si>
  <si>
    <t>3dny</t>
  </si>
  <si>
    <t>Kapusta hlávková</t>
  </si>
  <si>
    <t>Kopr čerstvý bylina</t>
  </si>
  <si>
    <t>čerstvá, zdravá bylinka, cez cizích látek, pachů a vlhkosti</t>
  </si>
  <si>
    <t>Koriandr bylina</t>
  </si>
  <si>
    <t>Květák</t>
  </si>
  <si>
    <t>Libeček</t>
  </si>
  <si>
    <t>Limeta</t>
  </si>
  <si>
    <t>celý, zdravý, čistý plod, bez cizích látek, pachů a vlhkosti, uspokojivá zralost, umožňující pokračovat v procesu zrání, 1 třída jakosti</t>
  </si>
  <si>
    <t>Mandarinky</t>
  </si>
  <si>
    <t>Máta</t>
  </si>
  <si>
    <t>Meloun Kantalup</t>
  </si>
  <si>
    <t>Meloun vodní</t>
  </si>
  <si>
    <t>Meloun žlutý</t>
  </si>
  <si>
    <t>Mrkev praná</t>
  </si>
  <si>
    <t>Nektarinky</t>
  </si>
  <si>
    <t>Okurka hadovka</t>
  </si>
  <si>
    <t>Paprika Bílá</t>
  </si>
  <si>
    <t>Paprika červená</t>
  </si>
  <si>
    <t>Paprika Kapie</t>
  </si>
  <si>
    <t>Paprika zelená</t>
  </si>
  <si>
    <t>Paprika žlutá</t>
  </si>
  <si>
    <t>Pažitka bylina</t>
  </si>
  <si>
    <t>vanička, čerstvá, zdravá, cez cizích látek, pachů a vlhkosti</t>
  </si>
  <si>
    <t>Petržel kořen</t>
  </si>
  <si>
    <t>Petržel nať hladkolistá</t>
  </si>
  <si>
    <t>Petržel nať kučeravá</t>
  </si>
  <si>
    <t>Physalis</t>
  </si>
  <si>
    <t>Porek</t>
  </si>
  <si>
    <t>Rajče volné</t>
  </si>
  <si>
    <t>Rukola</t>
  </si>
  <si>
    <t>Ředkev Bílá</t>
  </si>
  <si>
    <t>bílá, čerstvá, celý, zdravý, čistý plod, bez cizích látek, pachů a vlhkosti, uspokojivá zralost, umožňující pokračovat v procesu zrání, 1 třída jakosti</t>
  </si>
  <si>
    <t>Ředkvičky Svazek</t>
  </si>
  <si>
    <t>červená, čerstvá, celý, zdravý, čistý plod, bez cizích látek, pachů a vlhkosti, uspokojivá zralost, umožňující pokračovat v procesu zrání, 1 třída jakosti</t>
  </si>
  <si>
    <t>vakuovaná, celá, bez slupky, předvařená, velikost 40-90mm</t>
  </si>
  <si>
    <t>vakuovaná, krájená, bez slupky, předvařená</t>
  </si>
  <si>
    <t>Řepa Červená</t>
  </si>
  <si>
    <t>Salát Friesel</t>
  </si>
  <si>
    <t>čerstvá hlávka, celý, zdravý, čistý plod, bez cizích látek, pachů a vlhkosti, uspokojivá zralost, umožňující pokračovat v procesu zrání, 1 třída jakosti</t>
  </si>
  <si>
    <t>Salát Ledový</t>
  </si>
  <si>
    <t>čerstvá hlávka balená, celý, zdravý, čistý plod, bez cizích látek, pachů a vlhkosti, uspokojivá zralost, umožňující pokračovat v procesu zrání, 1 třída jakosti</t>
  </si>
  <si>
    <t>Salát polníček</t>
  </si>
  <si>
    <t>Švestky</t>
  </si>
  <si>
    <t>plod celý, čerstvý, zdravý, čistý, bez cizích látek, pachů a vlhkosti, uspokojivá zralost, umožňující pokračovat v procesu zrání, 1 třída jakosti</t>
  </si>
  <si>
    <t>Výhonky Řepové</t>
  </si>
  <si>
    <t>Výhonky Česnekové</t>
  </si>
  <si>
    <t>Zázvor</t>
  </si>
  <si>
    <t>Zelí bílé krájené nudle</t>
  </si>
  <si>
    <t>vakouvané</t>
  </si>
  <si>
    <t>Zelí červené hlávkové</t>
  </si>
  <si>
    <t>Zelí červené krájené nudle</t>
  </si>
  <si>
    <t>Zelí čínské</t>
  </si>
  <si>
    <t>čerstvé, zdravé, čistý, bez cizích látek, pachů a vlhkosti, uspokojivá zralost, umožňující pokračovat v procesu zrání, 1 třída jakosti</t>
  </si>
  <si>
    <t>Žampiony bílé krájené</t>
  </si>
  <si>
    <t>1 třída jakosti, blanšírované, chlazené</t>
  </si>
  <si>
    <t>bílé, čerstvé, zdravé, čistý, bez cizích látek, pachů a vlhkosti, uspokojivá zralost, umožňující pokračovat v procesu zrání, 1 třída jakosti</t>
  </si>
  <si>
    <t>Žampiony Portobello</t>
  </si>
  <si>
    <t>Jablka Golden, Granny</t>
  </si>
  <si>
    <t>Pomeranč STŘEDNÍ</t>
  </si>
  <si>
    <t>Salát Lolo Biondo a Rosso</t>
  </si>
  <si>
    <t>Žampiony hnědé</t>
  </si>
  <si>
    <t>Žampiony celé</t>
  </si>
  <si>
    <t>Řepa vakuovaná 5kg</t>
  </si>
  <si>
    <t>Řepa vakuovaná 3kg</t>
  </si>
  <si>
    <t>Česnek vakuovaný</t>
  </si>
  <si>
    <t>Dýně hokaido vakuovaná</t>
  </si>
  <si>
    <t>ANANAS-PHA</t>
  </si>
  <si>
    <t>AVOCADO-PHA</t>
  </si>
  <si>
    <t>BLUMY-PHA</t>
  </si>
  <si>
    <t>BROKOLICE-PHA</t>
  </si>
  <si>
    <t>BROSKVE-PHA</t>
  </si>
  <si>
    <t>CITRON-PHA</t>
  </si>
  <si>
    <t>CUKETA-PHA</t>
  </si>
  <si>
    <t>JAHODY-PHA</t>
  </si>
  <si>
    <t>LIMETA-PHA</t>
  </si>
  <si>
    <t>MANDARINKY-PHA</t>
  </si>
  <si>
    <t>NEKTARINKY-PHA</t>
  </si>
  <si>
    <t>PHYSALIS-PHA</t>
  </si>
  <si>
    <t>POREK-PHA</t>
  </si>
  <si>
    <t>RUKOLA-PHA</t>
  </si>
  <si>
    <t>DPH</t>
  </si>
  <si>
    <t>čerstvá zelenina balená, celý, zdravý, čistý plod, bez cizích látek, pachů a vlhkosti, uspokojivá zralost, umožňující pokračovat v procesu zrání, 1 třída jakosti</t>
  </si>
  <si>
    <t>čerstvá zelenina, celý, zdravý, čistý plod, bez cizích látek, pachů a vlhkosti, uspokojivá zralost, umožňující pokračovat v procesu zrání, 1 třída jakosti</t>
  </si>
  <si>
    <t>Loupané brambory vakuum</t>
  </si>
  <si>
    <t>Loupaná cibule žlutá</t>
  </si>
  <si>
    <t>Loupaná cibule žlutá malé balení</t>
  </si>
  <si>
    <t>Loupaná cibule červená</t>
  </si>
  <si>
    <t>Loupaná mrkev</t>
  </si>
  <si>
    <t>Loupaný celer</t>
  </si>
  <si>
    <t>Loupaný petržel</t>
  </si>
  <si>
    <t>Lilek</t>
  </si>
  <si>
    <t>Hliva ustřičná</t>
  </si>
  <si>
    <t>nejmenší možné balení v rámci dodávky</t>
  </si>
  <si>
    <t>Grep červený</t>
  </si>
  <si>
    <t>Feferonky červené</t>
  </si>
  <si>
    <t xml:space="preserve">Kiwi </t>
  </si>
  <si>
    <t>Římský salát</t>
  </si>
  <si>
    <t>Pak choi</t>
  </si>
  <si>
    <t>Meduňka</t>
  </si>
  <si>
    <t>Shii-Take</t>
  </si>
  <si>
    <t>bal</t>
  </si>
  <si>
    <t>Nashi</t>
  </si>
  <si>
    <t>Mango</t>
  </si>
  <si>
    <t>Fíky čerstvé</t>
  </si>
  <si>
    <t>Pomelo</t>
  </si>
  <si>
    <t>Maliny 125g</t>
  </si>
  <si>
    <t>Ostružiny 125g</t>
  </si>
  <si>
    <t>Rybíz 250g</t>
  </si>
  <si>
    <t>Meloun Galia</t>
  </si>
  <si>
    <t>Meloun vodní bez pecek</t>
  </si>
  <si>
    <t>Salát frisse</t>
  </si>
  <si>
    <t>Kedlubna</t>
  </si>
  <si>
    <r>
      <rPr>
        <b/>
        <sz val="11"/>
        <rFont val="Calibri"/>
        <family val="2"/>
        <charset val="238"/>
        <scheme val="minor"/>
      </rPr>
      <t>prané</t>
    </r>
    <r>
      <rPr>
        <sz val="11"/>
        <rFont val="Calibri"/>
        <family val="2"/>
        <charset val="238"/>
        <scheme val="minor"/>
      </rPr>
      <t>, pro přímí konzum, 1 třída jakosti</t>
    </r>
  </si>
  <si>
    <r>
      <rPr>
        <b/>
        <sz val="11"/>
        <rFont val="Calibri"/>
        <family val="2"/>
        <charset val="238"/>
        <scheme val="minor"/>
      </rPr>
      <t>neprané</t>
    </r>
    <r>
      <rPr>
        <sz val="11"/>
        <rFont val="Calibri"/>
        <family val="2"/>
        <charset val="238"/>
        <scheme val="minor"/>
      </rPr>
      <t>, pro přímí konzum, 1 třída jakosti</t>
    </r>
  </si>
  <si>
    <t>Kysané zelí</t>
  </si>
  <si>
    <t>KYSANÉ ZELÍ BAREL 13 KG</t>
  </si>
  <si>
    <t>LOUPANE-BRAMBORY-KRAJENE-PHA</t>
  </si>
  <si>
    <t>LOUPANA-CIBULE-ZLUTA-VELKE-BALENI-PHA</t>
  </si>
  <si>
    <t>LOUPANA-CIBULE-ZLUTA-PHA</t>
  </si>
  <si>
    <t>LOUPANA-CERVENA-CIBULE-PHA</t>
  </si>
  <si>
    <t>LOUPANA-MRKEV-PHA</t>
  </si>
  <si>
    <t>LOUPANY-CELER-PHA</t>
  </si>
  <si>
    <t>LOUPANY-PETRZEL-PHA</t>
  </si>
  <si>
    <t>LILEK-PHA</t>
  </si>
  <si>
    <t>HLIVA-USTRICNA-PHA</t>
  </si>
  <si>
    <t>GREP-CERVENY-PHA</t>
  </si>
  <si>
    <t>Grep bílý</t>
  </si>
  <si>
    <t>GREP-BILY-PHA</t>
  </si>
  <si>
    <t>FEFERONKY-CERVENE-PHA</t>
  </si>
  <si>
    <t>KIWI-PHA</t>
  </si>
  <si>
    <t>KYSANE-ZELI-13KG-PHA</t>
  </si>
  <si>
    <t>Křen</t>
  </si>
  <si>
    <t>Saláty Mix-Mesclum</t>
  </si>
  <si>
    <t>RIMSKY-SALAT-PHA</t>
  </si>
  <si>
    <t>PAK-CHOI-PHA</t>
  </si>
  <si>
    <t>SALATY-MIX-MESCLUM-PHA</t>
  </si>
  <si>
    <t>MEDUNKA-PHA</t>
  </si>
  <si>
    <t>SAKURA-MIX-18KS-PHA</t>
  </si>
  <si>
    <t>NASHI-PHA</t>
  </si>
  <si>
    <t>MANGO-PHA</t>
  </si>
  <si>
    <t>FIKY-CERSTVE-PHA</t>
  </si>
  <si>
    <t>POMELO-PHA</t>
  </si>
  <si>
    <t>MALINY-125G-PHA</t>
  </si>
  <si>
    <t>OSTRUZINY-125G-PHA</t>
  </si>
  <si>
    <t>RYBIZ-250G-PHA</t>
  </si>
  <si>
    <t>MELOUN-GALIA-PHA</t>
  </si>
  <si>
    <t>SALAT-FRISSE-PHA</t>
  </si>
  <si>
    <t>KEDLUBNA-PHA</t>
  </si>
  <si>
    <t>KREN-PHA</t>
  </si>
  <si>
    <t>SHII-TAKE-PHA</t>
  </si>
  <si>
    <t>Sloupec2</t>
  </si>
  <si>
    <t>BANANY-PHA</t>
  </si>
  <si>
    <t>BORUVKY-PHA</t>
  </si>
  <si>
    <t>BRAMBORY-BATATY-PHA</t>
  </si>
  <si>
    <t>BRAMBORY-GRENAILLE-PHA</t>
  </si>
  <si>
    <t>BRAMBORY-KONZUMNI-POZDNI-PRANE-PHA</t>
  </si>
  <si>
    <t>BRAMBORY-KONZUMNI-POZDNI-NEPRANE-PHA</t>
  </si>
  <si>
    <t>BYLINKY-BAZALKA-PHA</t>
  </si>
  <si>
    <t>BYLINKY-MATA-PHA</t>
  </si>
  <si>
    <t>BYLINKY-ROZMARYN-PHA</t>
  </si>
  <si>
    <t>BYLINKY-TYMIAN-PHA</t>
  </si>
  <si>
    <t>CELER-PRANY-PHA</t>
  </si>
  <si>
    <t>CIBULE-CERVENA-PHA</t>
  </si>
  <si>
    <t>CIBULE-JARNI-LAHUDKOVA-PHA</t>
  </si>
  <si>
    <t>CIBULE-SALOTKA-PHA</t>
  </si>
  <si>
    <t>CIBULE-ZLUTA-PHA</t>
  </si>
  <si>
    <t>CEKANKA-PHA</t>
  </si>
  <si>
    <t>CESNEK-PHA</t>
  </si>
  <si>
    <t>CESNEK-VAKUOVANY-PHA</t>
  </si>
  <si>
    <t>DYNE-HOKAIDO-PHA</t>
  </si>
  <si>
    <t>DYNE-HOKAIDO-VAKUOVANA-PHA</t>
  </si>
  <si>
    <t>GRANATOVE-JABLICKO-PHA</t>
  </si>
  <si>
    <t>HROZNO-BILE-PHA</t>
  </si>
  <si>
    <t>HROZNO-CERVENE-PHA</t>
  </si>
  <si>
    <t>HRUSKA-ZELENA-PHA</t>
  </si>
  <si>
    <t>CHERRY-RAJCATA-KULATA-PHA</t>
  </si>
  <si>
    <t>CHREST-ZELENY-PHA</t>
  </si>
  <si>
    <t>CHREST-BILY-PHA</t>
  </si>
  <si>
    <t>JABLKA-CERVENA-CERVENA-STREDNI-PHA</t>
  </si>
  <si>
    <t>KAPUSTA-HLAVKOVA-PHA</t>
  </si>
  <si>
    <t>KOPR-CERSTVY-BYLINA-PHA</t>
  </si>
  <si>
    <t>KORIANDR-BYLINA-PHA</t>
  </si>
  <si>
    <t>KVETAK-PHA</t>
  </si>
  <si>
    <t>LIBECEK-PHA</t>
  </si>
  <si>
    <t>MATA-PHA</t>
  </si>
  <si>
    <t>MELOUN-KANTALUP-PHA</t>
  </si>
  <si>
    <t>MELOUN-VODNI-PHA</t>
  </si>
  <si>
    <t>MELOUN-ZLUTY-PHA</t>
  </si>
  <si>
    <t>MRKEV-PRANA-PHA</t>
  </si>
  <si>
    <t>OKURKA-HADOVKA-PHA</t>
  </si>
  <si>
    <t>PAPRIKA-BILA-PHA</t>
  </si>
  <si>
    <t>PAPRIKA-CERVENA-PHA</t>
  </si>
  <si>
    <t>PAPRIKA-KAPIE-PHA</t>
  </si>
  <si>
    <t>PAPRIKA-ZELENA-PHA</t>
  </si>
  <si>
    <t>PAPRIKA-ZLUTA-PHA</t>
  </si>
  <si>
    <t>PAZITKA-BYLINA-PHA</t>
  </si>
  <si>
    <t>PETRZEL-KOREN-PHA</t>
  </si>
  <si>
    <t>POMERANC-STREDNI-PHA</t>
  </si>
  <si>
    <t>RAJCE-VOLNE-PHA</t>
  </si>
  <si>
    <t>REDKEV-BILA-PHA</t>
  </si>
  <si>
    <t>REDKVICKY-SVAZEK-PHA</t>
  </si>
  <si>
    <t>REPA-VAKUOVANA-5KG-PHA</t>
  </si>
  <si>
    <t>REPA-VAKUOVANA-3KG-PHA</t>
  </si>
  <si>
    <t>REPA-CERVENA-PHA</t>
  </si>
  <si>
    <t>SALAT-FRIESEL-PHA</t>
  </si>
  <si>
    <t>SALAT-LEDOVY-PHA</t>
  </si>
  <si>
    <t>SALAT-LOLO-BIONDO-A-ROSSO-PHA</t>
  </si>
  <si>
    <t>SALAT-POLNICEK-PHA</t>
  </si>
  <si>
    <t>SVESTKY-PHA</t>
  </si>
  <si>
    <t>ZAZVOR-PHA</t>
  </si>
  <si>
    <t>ZELI-BILE-HLAVKOVE-PHA</t>
  </si>
  <si>
    <t>ZELI-BILE-KRAJENE-NUDLE-PHA</t>
  </si>
  <si>
    <t>ZELI-CERVENE-HLAVKOVE-PHA</t>
  </si>
  <si>
    <t>ZELI-CERVENE-KRAJENE-NUDLE-PHA</t>
  </si>
  <si>
    <t>ZELI-CINSKE-PHA</t>
  </si>
  <si>
    <t>ZAMPIONY-HNEDE-PHA</t>
  </si>
  <si>
    <t>ZAMPIONY-BILE-KRAJENE-PHA</t>
  </si>
  <si>
    <t>ZAMPIONY-CELE-PHA</t>
  </si>
  <si>
    <t>ZAMPIONY-PORTOBELLO-PHA</t>
  </si>
  <si>
    <t>JABLKA-GOLDEN-GRANNY-PHA</t>
  </si>
  <si>
    <t xml:space="preserve">Sakura mix </t>
  </si>
  <si>
    <t>6 základních složek: Daikon Cress (ředkvičky výhonky), Mustard Cress (výhonky z hořčičných semínek), Rock Chives (Pažitkové výhonky), Shiso Purple (shiso listy nebo listy perilla), Tahoon Cress (výhonky ze semínek mladého buku) a Borage Cress (nazývaná také bylina - okurka).  V krabici se nacházejí 3 vaničky z každého druhu.</t>
  </si>
  <si>
    <t>PETRZEL-NAT-HLADKOLISTA-PHA</t>
  </si>
  <si>
    <t>PETRZEL-NAT-KUCERAVA-PHA</t>
  </si>
  <si>
    <t>VYHONKY-CESNEKOVE-PHA</t>
  </si>
  <si>
    <t>VYHONKY-REPOVE-PHA</t>
  </si>
  <si>
    <t>Zelí bílé hlávkové rané</t>
  </si>
  <si>
    <t>Řapík</t>
  </si>
  <si>
    <t>Meruňky</t>
  </si>
  <si>
    <t>MELOUN-VODNI-BEZ-PECEK-PHA</t>
  </si>
  <si>
    <t>RAPIK-PHA</t>
  </si>
  <si>
    <t>MERUNKY-PHA</t>
  </si>
  <si>
    <t>Brambory konzumní prané</t>
  </si>
  <si>
    <t>Brambory konzumní neprané</t>
  </si>
  <si>
    <t>vyplnit</t>
  </si>
  <si>
    <t>Spolu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</si>
</sst>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&quot; kg&quot;"/>
    <numFmt numFmtId="166" formatCode="0&quot; dní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sz val="11"/>
      <name val="Calibri"/>
      <family val="2"/>
      <charset val="238"/>
    </font>
    <font>
      <sz val="11"/>
      <name val="Calibri"/>
    </font>
    <font>
      <sz val="11"/>
      <name val="Calibri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6" fillId="0" borderId="0"/>
  </cellStyleXfs>
  <cellXfs count="61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2" borderId="6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0" borderId="2" xfId="2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0" borderId="4" xfId="2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0" fillId="4" borderId="2" xfId="0" applyFont="1" applyFill="1" applyBorder="1" applyAlignment="1">
      <alignment vertical="center" wrapText="1"/>
    </xf>
    <xf numFmtId="0" fontId="10" fillId="0" borderId="2" xfId="2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0" fillId="0" borderId="0" xfId="0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13" fillId="0" borderId="2" xfId="2" applyFont="1" applyBorder="1" applyAlignment="1">
      <alignment horizontal="center" vertical="center"/>
    </xf>
    <xf numFmtId="166" fontId="13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14" fontId="2" fillId="3" borderId="2" xfId="0" applyNumberFormat="1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5" fontId="2" fillId="3" borderId="2" xfId="0" applyNumberFormat="1" applyFont="1" applyFill="1" applyBorder="1" applyAlignment="1" applyProtection="1">
      <alignment horizontal="center" vertical="center"/>
      <protection locked="0"/>
    </xf>
    <xf numFmtId="165" fontId="10" fillId="3" borderId="2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9" fontId="0" fillId="3" borderId="2" xfId="1" applyFont="1" applyFill="1" applyBorder="1" applyAlignment="1" applyProtection="1">
      <alignment horizontal="center" vertic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164" fontId="0" fillId="0" borderId="2" xfId="1" applyNumberFormat="1" applyFont="1" applyFill="1" applyBorder="1" applyAlignment="1" applyProtection="1">
      <alignment horizontal="center" vertical="center"/>
    </xf>
    <xf numFmtId="164" fontId="0" fillId="2" borderId="6" xfId="0" applyNumberFormat="1" applyFill="1" applyBorder="1" applyAlignment="1" applyProtection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9" fontId="14" fillId="2" borderId="4" xfId="0" applyNumberFormat="1" applyFont="1" applyFill="1" applyBorder="1" applyAlignment="1" applyProtection="1">
      <alignment horizontal="center"/>
      <protection locked="0"/>
    </xf>
  </cellXfs>
  <cellStyles count="3">
    <cellStyle name="Normální" xfId="0" builtinId="0"/>
    <cellStyle name="Normální 3" xfId="2"/>
    <cellStyle name="Procenta" xfId="1" builtinId="5"/>
  </cellStyles>
  <dxfs count="31"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5" formatCode="0&quot; kg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pecivo" displayName="pecivo" ref="A4:M126" totalsRowCount="1" headerRowDxfId="30" totalsRowDxfId="27" headerRowBorderDxfId="29" tableBorderDxfId="28" totalsRowBorderDxfId="26">
  <autoFilter ref="A4:M125"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3">
    <tableColumn id="13" name="Sloupec2" dataDxfId="25" totalsRowDxfId="12"/>
    <tableColumn id="1" name="PČ" totalsRowLabel="Celkem" dataDxfId="24" totalsRowDxfId="11"/>
    <tableColumn id="2" name="Název" dataDxfId="23" totalsRowDxfId="10"/>
    <tableColumn id="4" name="Specifikace" dataDxfId="22" totalsRowDxfId="9"/>
    <tableColumn id="11" name="nejmenší možné balení v rámci dodávky" dataDxfId="21" totalsRowDxfId="8" dataCellStyle="Normální 3"/>
    <tableColumn id="12" name="MJ" dataDxfId="20" totalsRowDxfId="7" dataCellStyle="Normální 3"/>
    <tableColumn id="5" name="Přesné označení nabízeného produktu, u kusů váha jednoho kusu a cena za kus**" dataDxfId="19" totalsRowDxfId="6"/>
    <tableColumn id="7" name="Množství" dataDxfId="18" totalsRowDxfId="5"/>
    <tableColumn id="8" name="Minimální trvanlivost" dataDxfId="17" totalsRowDxfId="4"/>
    <tableColumn id="9" name="Cena za MJ bez DPH ***" dataDxfId="16" totalsRowDxfId="3"/>
    <tableColumn id="10" name="Cena celkem ****" totalsRowFunction="sum" dataDxfId="15" totalsRowDxfId="2">
      <calculatedColumnFormula>H5*J5</calculatedColumnFormula>
    </tableColumn>
    <tableColumn id="3" name="DPH" dataDxfId="14" totalsRowDxfId="1" dataCellStyle="Procenta"/>
    <tableColumn id="6" name="Spolu s DPH" totalsRowFunction="sum" dataDxfId="13" totalsRowDxfId="0" dataCellStyle="Procenta">
      <calculatedColumnFormula>+pecivo[[#This Row],[Cena celkem ****]]*pecivo[[#This Row],[DPH]]+pecivo[[#This Row],[Cena celkem ****]]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28"/>
  <sheetViews>
    <sheetView showGridLines="0" tabSelected="1" topLeftCell="B1" zoomScale="70" zoomScaleNormal="70" workbookViewId="0">
      <selection activeCell="Q5" sqref="Q5"/>
    </sheetView>
  </sheetViews>
  <sheetFormatPr defaultRowHeight="30" customHeight="1" x14ac:dyDescent="0.25"/>
  <cols>
    <col min="1" max="1" width="40.140625" style="4" hidden="1" customWidth="1"/>
    <col min="2" max="2" width="9.7109375" customWidth="1"/>
    <col min="3" max="3" width="44.42578125" customWidth="1"/>
    <col min="4" max="4" width="36.85546875" customWidth="1"/>
    <col min="5" max="5" width="17.7109375" customWidth="1"/>
    <col min="6" max="6" width="16" customWidth="1"/>
    <col min="7" max="7" width="19.5703125" customWidth="1"/>
    <col min="8" max="8" width="15.5703125" style="4" customWidth="1"/>
    <col min="9" max="9" width="15.42578125" customWidth="1"/>
    <col min="10" max="10" width="15.5703125" style="4" customWidth="1"/>
    <col min="11" max="11" width="15.42578125" customWidth="1"/>
    <col min="12" max="12" width="12" customWidth="1"/>
    <col min="13" max="13" width="33.42578125" customWidth="1"/>
  </cols>
  <sheetData>
    <row r="1" spans="1:13" s="1" customFormat="1" ht="30" customHeight="1" x14ac:dyDescent="0.25">
      <c r="C1" s="44" t="s">
        <v>6</v>
      </c>
      <c r="D1" s="45" t="s">
        <v>304</v>
      </c>
      <c r="J1" s="12"/>
    </row>
    <row r="2" spans="1:13" s="1" customFormat="1" ht="30" customHeight="1" x14ac:dyDescent="0.25">
      <c r="C2" s="44" t="s">
        <v>7</v>
      </c>
      <c r="D2" s="46" t="s">
        <v>304</v>
      </c>
      <c r="J2" s="12"/>
    </row>
    <row r="3" spans="1:13" ht="30" customHeight="1" x14ac:dyDescent="0.25">
      <c r="C3" s="47" t="s">
        <v>8</v>
      </c>
      <c r="D3" s="48" t="s">
        <v>14</v>
      </c>
    </row>
    <row r="4" spans="1:13" ht="30" customHeight="1" x14ac:dyDescent="0.25">
      <c r="A4" s="11" t="s">
        <v>220</v>
      </c>
      <c r="B4" s="6" t="s">
        <v>9</v>
      </c>
      <c r="C4" s="6" t="s">
        <v>0</v>
      </c>
      <c r="D4" s="7" t="s">
        <v>1</v>
      </c>
      <c r="E4" s="7" t="s">
        <v>162</v>
      </c>
      <c r="F4" s="7" t="s">
        <v>2</v>
      </c>
      <c r="G4" s="49" t="s">
        <v>10</v>
      </c>
      <c r="H4" s="7" t="s">
        <v>3</v>
      </c>
      <c r="I4" s="7" t="s">
        <v>11</v>
      </c>
      <c r="J4" s="49" t="s">
        <v>12</v>
      </c>
      <c r="K4" s="8" t="s">
        <v>13</v>
      </c>
      <c r="L4" s="53" t="s">
        <v>150</v>
      </c>
      <c r="M4" s="53" t="s">
        <v>305</v>
      </c>
    </row>
    <row r="5" spans="1:13" ht="30" customHeight="1" x14ac:dyDescent="0.25">
      <c r="A5" s="36" t="s">
        <v>136</v>
      </c>
      <c r="B5" s="2">
        <v>1</v>
      </c>
      <c r="C5" s="10" t="s">
        <v>15</v>
      </c>
      <c r="D5" s="18" t="s">
        <v>16</v>
      </c>
      <c r="E5" s="19">
        <v>1</v>
      </c>
      <c r="F5" s="20" t="s">
        <v>17</v>
      </c>
      <c r="G5" s="50"/>
      <c r="H5" s="20">
        <v>1</v>
      </c>
      <c r="I5" s="20" t="s">
        <v>18</v>
      </c>
      <c r="J5" s="55">
        <v>0</v>
      </c>
      <c r="K5" s="9">
        <f t="shared" ref="K5:K67" si="0">H5*J5</f>
        <v>0</v>
      </c>
      <c r="L5" s="54">
        <v>0</v>
      </c>
      <c r="M5" s="56">
        <f>+pecivo[[#This Row],[Cena celkem ****]]*pecivo[[#This Row],[DPH]]+pecivo[[#This Row],[Cena celkem ****]]</f>
        <v>0</v>
      </c>
    </row>
    <row r="6" spans="1:13" ht="30" customHeight="1" x14ac:dyDescent="0.25">
      <c r="A6" s="36" t="s">
        <v>137</v>
      </c>
      <c r="B6" s="2">
        <v>2</v>
      </c>
      <c r="C6" s="10" t="s">
        <v>19</v>
      </c>
      <c r="D6" s="18" t="s">
        <v>16</v>
      </c>
      <c r="E6" s="19">
        <v>1</v>
      </c>
      <c r="F6" s="20" t="s">
        <v>17</v>
      </c>
      <c r="G6" s="50"/>
      <c r="H6" s="20">
        <v>1</v>
      </c>
      <c r="I6" s="20" t="s">
        <v>18</v>
      </c>
      <c r="J6" s="55">
        <v>0</v>
      </c>
      <c r="K6" s="9">
        <f t="shared" si="0"/>
        <v>0</v>
      </c>
      <c r="L6" s="54">
        <v>0</v>
      </c>
      <c r="M6" s="56">
        <f>+pecivo[[#This Row],[Cena celkem ****]]*pecivo[[#This Row],[DPH]]+pecivo[[#This Row],[Cena celkem ****]]</f>
        <v>0</v>
      </c>
    </row>
    <row r="7" spans="1:13" ht="30" customHeight="1" x14ac:dyDescent="0.25">
      <c r="A7" s="36" t="s">
        <v>221</v>
      </c>
      <c r="B7" s="2">
        <v>3</v>
      </c>
      <c r="C7" s="10" t="s">
        <v>20</v>
      </c>
      <c r="D7" s="18" t="s">
        <v>21</v>
      </c>
      <c r="E7" s="19">
        <v>1</v>
      </c>
      <c r="F7" s="20" t="s">
        <v>4</v>
      </c>
      <c r="G7" s="50"/>
      <c r="H7" s="20">
        <v>10</v>
      </c>
      <c r="I7" s="20" t="s">
        <v>18</v>
      </c>
      <c r="J7" s="55">
        <v>0</v>
      </c>
      <c r="K7" s="9">
        <f t="shared" si="0"/>
        <v>0</v>
      </c>
      <c r="L7" s="54">
        <v>0</v>
      </c>
      <c r="M7" s="56">
        <f>+pecivo[[#This Row],[Cena celkem ****]]*pecivo[[#This Row],[DPH]]+pecivo[[#This Row],[Cena celkem ****]]</f>
        <v>0</v>
      </c>
    </row>
    <row r="8" spans="1:13" ht="30" customHeight="1" x14ac:dyDescent="0.25">
      <c r="A8" s="36" t="s">
        <v>138</v>
      </c>
      <c r="B8" s="2">
        <v>4</v>
      </c>
      <c r="C8" s="10" t="s">
        <v>22</v>
      </c>
      <c r="D8" s="18" t="s">
        <v>21</v>
      </c>
      <c r="E8" s="19">
        <v>1</v>
      </c>
      <c r="F8" s="20" t="s">
        <v>4</v>
      </c>
      <c r="G8" s="50"/>
      <c r="H8" s="20">
        <v>1</v>
      </c>
      <c r="I8" s="20" t="s">
        <v>18</v>
      </c>
      <c r="J8" s="55">
        <v>0</v>
      </c>
      <c r="K8" s="9">
        <f t="shared" si="0"/>
        <v>0</v>
      </c>
      <c r="L8" s="54">
        <v>0</v>
      </c>
      <c r="M8" s="56">
        <f>+pecivo[[#This Row],[Cena celkem ****]]*pecivo[[#This Row],[DPH]]+pecivo[[#This Row],[Cena celkem ****]]</f>
        <v>0</v>
      </c>
    </row>
    <row r="9" spans="1:13" ht="30" customHeight="1" x14ac:dyDescent="0.25">
      <c r="A9" s="36" t="s">
        <v>222</v>
      </c>
      <c r="B9" s="2">
        <v>5</v>
      </c>
      <c r="C9" s="10" t="s">
        <v>23</v>
      </c>
      <c r="D9" s="18" t="s">
        <v>21</v>
      </c>
      <c r="E9" s="19">
        <v>0.125</v>
      </c>
      <c r="F9" s="20" t="s">
        <v>4</v>
      </c>
      <c r="G9" s="50"/>
      <c r="H9" s="20">
        <v>1</v>
      </c>
      <c r="I9" s="21" t="s">
        <v>24</v>
      </c>
      <c r="J9" s="55">
        <v>0</v>
      </c>
      <c r="K9" s="9">
        <f t="shared" si="0"/>
        <v>0</v>
      </c>
      <c r="L9" s="54">
        <v>0</v>
      </c>
      <c r="M9" s="56">
        <f>+pecivo[[#This Row],[Cena celkem ****]]*pecivo[[#This Row],[DPH]]+pecivo[[#This Row],[Cena celkem ****]]</f>
        <v>0</v>
      </c>
    </row>
    <row r="10" spans="1:13" ht="30" customHeight="1" x14ac:dyDescent="0.25">
      <c r="A10" s="36" t="s">
        <v>223</v>
      </c>
      <c r="B10" s="2">
        <v>6</v>
      </c>
      <c r="C10" s="10" t="s">
        <v>25</v>
      </c>
      <c r="D10" s="22" t="s">
        <v>26</v>
      </c>
      <c r="E10" s="19">
        <v>1</v>
      </c>
      <c r="F10" s="20" t="s">
        <v>4</v>
      </c>
      <c r="G10" s="50"/>
      <c r="H10" s="20">
        <v>7</v>
      </c>
      <c r="I10" s="20" t="s">
        <v>27</v>
      </c>
      <c r="J10" s="55">
        <v>0</v>
      </c>
      <c r="K10" s="9">
        <f t="shared" si="0"/>
        <v>0</v>
      </c>
      <c r="L10" s="54">
        <v>0</v>
      </c>
      <c r="M10" s="56">
        <f>+pecivo[[#This Row],[Cena celkem ****]]*pecivo[[#This Row],[DPH]]+pecivo[[#This Row],[Cena celkem ****]]</f>
        <v>0</v>
      </c>
    </row>
    <row r="11" spans="1:13" ht="30" customHeight="1" x14ac:dyDescent="0.25">
      <c r="A11" s="36" t="s">
        <v>224</v>
      </c>
      <c r="B11" s="2">
        <v>7</v>
      </c>
      <c r="C11" s="10" t="s">
        <v>28</v>
      </c>
      <c r="D11" s="22" t="s">
        <v>29</v>
      </c>
      <c r="E11" s="19">
        <v>1</v>
      </c>
      <c r="F11" s="20" t="s">
        <v>4</v>
      </c>
      <c r="G11" s="50"/>
      <c r="H11" s="20">
        <v>7</v>
      </c>
      <c r="I11" s="20" t="s">
        <v>27</v>
      </c>
      <c r="J11" s="55">
        <v>0</v>
      </c>
      <c r="K11" s="9">
        <f t="shared" si="0"/>
        <v>0</v>
      </c>
      <c r="L11" s="54">
        <v>0</v>
      </c>
      <c r="M11" s="56">
        <f>+pecivo[[#This Row],[Cena celkem ****]]*pecivo[[#This Row],[DPH]]+pecivo[[#This Row],[Cena celkem ****]]</f>
        <v>0</v>
      </c>
    </row>
    <row r="12" spans="1:13" s="3" customFormat="1" ht="30" customHeight="1" x14ac:dyDescent="0.25">
      <c r="A12" s="36" t="s">
        <v>225</v>
      </c>
      <c r="B12" s="2">
        <v>8</v>
      </c>
      <c r="C12" s="10" t="s">
        <v>302</v>
      </c>
      <c r="D12" s="22" t="s">
        <v>182</v>
      </c>
      <c r="E12" s="19">
        <v>1</v>
      </c>
      <c r="F12" s="20" t="s">
        <v>4</v>
      </c>
      <c r="G12" s="50"/>
      <c r="H12" s="20">
        <v>5</v>
      </c>
      <c r="I12" s="21" t="s">
        <v>27</v>
      </c>
      <c r="J12" s="55">
        <v>0</v>
      </c>
      <c r="K12" s="9">
        <f t="shared" si="0"/>
        <v>0</v>
      </c>
      <c r="L12" s="54">
        <v>0</v>
      </c>
      <c r="M12" s="56">
        <f>+pecivo[[#This Row],[Cena celkem ****]]*pecivo[[#This Row],[DPH]]+pecivo[[#This Row],[Cena celkem ****]]</f>
        <v>0</v>
      </c>
    </row>
    <row r="13" spans="1:13" ht="30" customHeight="1" x14ac:dyDescent="0.25">
      <c r="A13" s="36" t="s">
        <v>226</v>
      </c>
      <c r="B13" s="2">
        <v>9</v>
      </c>
      <c r="C13" s="10" t="s">
        <v>303</v>
      </c>
      <c r="D13" s="22" t="s">
        <v>183</v>
      </c>
      <c r="E13" s="19">
        <v>1</v>
      </c>
      <c r="F13" s="20" t="s">
        <v>4</v>
      </c>
      <c r="G13" s="50"/>
      <c r="H13" s="20">
        <v>100</v>
      </c>
      <c r="I13" s="21" t="s">
        <v>27</v>
      </c>
      <c r="J13" s="55">
        <v>0</v>
      </c>
      <c r="K13" s="9">
        <f t="shared" si="0"/>
        <v>0</v>
      </c>
      <c r="L13" s="54">
        <v>0</v>
      </c>
      <c r="M13" s="56">
        <f>+pecivo[[#This Row],[Cena celkem ****]]*pecivo[[#This Row],[DPH]]+pecivo[[#This Row],[Cena celkem ****]]</f>
        <v>0</v>
      </c>
    </row>
    <row r="14" spans="1:13" ht="30" customHeight="1" x14ac:dyDescent="0.25">
      <c r="A14" s="36" t="s">
        <v>139</v>
      </c>
      <c r="B14" s="2">
        <v>10</v>
      </c>
      <c r="C14" s="10" t="s">
        <v>30</v>
      </c>
      <c r="D14" s="18" t="s">
        <v>31</v>
      </c>
      <c r="E14" s="19">
        <v>1</v>
      </c>
      <c r="F14" s="20" t="s">
        <v>17</v>
      </c>
      <c r="G14" s="50"/>
      <c r="H14" s="20">
        <v>5</v>
      </c>
      <c r="I14" s="20" t="s">
        <v>18</v>
      </c>
      <c r="J14" s="55">
        <v>0</v>
      </c>
      <c r="K14" s="9">
        <f t="shared" si="0"/>
        <v>0</v>
      </c>
      <c r="L14" s="54">
        <v>0</v>
      </c>
      <c r="M14" s="56">
        <f>+pecivo[[#This Row],[Cena celkem ****]]*pecivo[[#This Row],[DPH]]+pecivo[[#This Row],[Cena celkem ****]]</f>
        <v>0</v>
      </c>
    </row>
    <row r="15" spans="1:13" ht="30" customHeight="1" x14ac:dyDescent="0.25">
      <c r="A15" s="36" t="s">
        <v>140</v>
      </c>
      <c r="B15" s="2">
        <v>11</v>
      </c>
      <c r="C15" s="10" t="s">
        <v>32</v>
      </c>
      <c r="D15" s="18" t="s">
        <v>33</v>
      </c>
      <c r="E15" s="19">
        <v>1</v>
      </c>
      <c r="F15" s="20" t="s">
        <v>4</v>
      </c>
      <c r="G15" s="50"/>
      <c r="H15" s="20">
        <v>3</v>
      </c>
      <c r="I15" s="21" t="s">
        <v>24</v>
      </c>
      <c r="J15" s="55">
        <v>0</v>
      </c>
      <c r="K15" s="9">
        <f t="shared" si="0"/>
        <v>0</v>
      </c>
      <c r="L15" s="54">
        <v>0</v>
      </c>
      <c r="M15" s="56">
        <f>+pecivo[[#This Row],[Cena celkem ****]]*pecivo[[#This Row],[DPH]]+pecivo[[#This Row],[Cena celkem ****]]</f>
        <v>0</v>
      </c>
    </row>
    <row r="16" spans="1:13" ht="30" customHeight="1" x14ac:dyDescent="0.25">
      <c r="A16" s="36" t="s">
        <v>227</v>
      </c>
      <c r="B16" s="2">
        <v>12</v>
      </c>
      <c r="C16" s="10" t="s">
        <v>34</v>
      </c>
      <c r="D16" s="22" t="s">
        <v>35</v>
      </c>
      <c r="E16" s="19">
        <v>0.1</v>
      </c>
      <c r="F16" s="20" t="s">
        <v>4</v>
      </c>
      <c r="G16" s="50"/>
      <c r="H16" s="20">
        <v>1</v>
      </c>
      <c r="I16" s="20" t="s">
        <v>18</v>
      </c>
      <c r="J16" s="55">
        <v>0</v>
      </c>
      <c r="K16" s="9">
        <f t="shared" si="0"/>
        <v>0</v>
      </c>
      <c r="L16" s="54">
        <v>0</v>
      </c>
      <c r="M16" s="56">
        <f>+pecivo[[#This Row],[Cena celkem ****]]*pecivo[[#This Row],[DPH]]+pecivo[[#This Row],[Cena celkem ****]]</f>
        <v>0</v>
      </c>
    </row>
    <row r="17" spans="1:13" ht="30" customHeight="1" x14ac:dyDescent="0.25">
      <c r="A17" s="36" t="s">
        <v>228</v>
      </c>
      <c r="B17" s="2">
        <v>13</v>
      </c>
      <c r="C17" s="10" t="s">
        <v>36</v>
      </c>
      <c r="D17" s="22" t="s">
        <v>35</v>
      </c>
      <c r="E17" s="19">
        <v>0.1</v>
      </c>
      <c r="F17" s="20" t="s">
        <v>4</v>
      </c>
      <c r="G17" s="50"/>
      <c r="H17" s="20">
        <v>1</v>
      </c>
      <c r="I17" s="20" t="s">
        <v>27</v>
      </c>
      <c r="J17" s="55">
        <v>0</v>
      </c>
      <c r="K17" s="9">
        <f t="shared" si="0"/>
        <v>0</v>
      </c>
      <c r="L17" s="54">
        <v>0</v>
      </c>
      <c r="M17" s="56">
        <f>+pecivo[[#This Row],[Cena celkem ****]]*pecivo[[#This Row],[DPH]]+pecivo[[#This Row],[Cena celkem ****]]</f>
        <v>0</v>
      </c>
    </row>
    <row r="18" spans="1:13" ht="30" customHeight="1" x14ac:dyDescent="0.25">
      <c r="A18" s="36" t="s">
        <v>229</v>
      </c>
      <c r="B18" s="2">
        <v>14</v>
      </c>
      <c r="C18" s="10" t="s">
        <v>37</v>
      </c>
      <c r="D18" s="22" t="s">
        <v>35</v>
      </c>
      <c r="E18" s="19">
        <v>0.1</v>
      </c>
      <c r="F18" s="20" t="s">
        <v>4</v>
      </c>
      <c r="G18" s="50"/>
      <c r="H18" s="20">
        <v>1</v>
      </c>
      <c r="I18" s="20" t="s">
        <v>18</v>
      </c>
      <c r="J18" s="55">
        <v>0</v>
      </c>
      <c r="K18" s="9">
        <f t="shared" si="0"/>
        <v>0</v>
      </c>
      <c r="L18" s="54">
        <v>0</v>
      </c>
      <c r="M18" s="56">
        <f>+pecivo[[#This Row],[Cena celkem ****]]*pecivo[[#This Row],[DPH]]+pecivo[[#This Row],[Cena celkem ****]]</f>
        <v>0</v>
      </c>
    </row>
    <row r="19" spans="1:13" ht="30" customHeight="1" x14ac:dyDescent="0.25">
      <c r="A19" s="36" t="s">
        <v>230</v>
      </c>
      <c r="B19" s="2">
        <v>15</v>
      </c>
      <c r="C19" s="10" t="s">
        <v>38</v>
      </c>
      <c r="D19" s="22" t="s">
        <v>35</v>
      </c>
      <c r="E19" s="19">
        <v>0.1</v>
      </c>
      <c r="F19" s="20" t="s">
        <v>4</v>
      </c>
      <c r="G19" s="50"/>
      <c r="H19" s="20">
        <v>1</v>
      </c>
      <c r="I19" s="21" t="s">
        <v>24</v>
      </c>
      <c r="J19" s="55">
        <v>0</v>
      </c>
      <c r="K19" s="9">
        <f t="shared" si="0"/>
        <v>0</v>
      </c>
      <c r="L19" s="54">
        <v>0</v>
      </c>
      <c r="M19" s="56">
        <f>+pecivo[[#This Row],[Cena celkem ****]]*pecivo[[#This Row],[DPH]]+pecivo[[#This Row],[Cena celkem ****]]</f>
        <v>0</v>
      </c>
    </row>
    <row r="20" spans="1:13" ht="30" customHeight="1" x14ac:dyDescent="0.25">
      <c r="A20" s="36" t="s">
        <v>231</v>
      </c>
      <c r="B20" s="2">
        <v>16</v>
      </c>
      <c r="C20" s="10" t="s">
        <v>39</v>
      </c>
      <c r="D20" s="18" t="s">
        <v>16</v>
      </c>
      <c r="E20" s="19">
        <v>1</v>
      </c>
      <c r="F20" s="20" t="s">
        <v>4</v>
      </c>
      <c r="G20" s="50"/>
      <c r="H20" s="20">
        <v>20</v>
      </c>
      <c r="I20" s="20" t="s">
        <v>27</v>
      </c>
      <c r="J20" s="55">
        <v>0</v>
      </c>
      <c r="K20" s="9">
        <f t="shared" si="0"/>
        <v>0</v>
      </c>
      <c r="L20" s="54">
        <v>0</v>
      </c>
      <c r="M20" s="56">
        <f>+pecivo[[#This Row],[Cena celkem ****]]*pecivo[[#This Row],[DPH]]+pecivo[[#This Row],[Cena celkem ****]]</f>
        <v>0</v>
      </c>
    </row>
    <row r="21" spans="1:13" ht="30" customHeight="1" x14ac:dyDescent="0.25">
      <c r="A21" s="36" t="s">
        <v>232</v>
      </c>
      <c r="B21" s="2">
        <v>17</v>
      </c>
      <c r="C21" s="10" t="s">
        <v>40</v>
      </c>
      <c r="D21" s="18" t="s">
        <v>16</v>
      </c>
      <c r="E21" s="19">
        <v>1</v>
      </c>
      <c r="F21" s="20" t="s">
        <v>4</v>
      </c>
      <c r="G21" s="50"/>
      <c r="H21" s="20">
        <v>20</v>
      </c>
      <c r="I21" s="20" t="s">
        <v>27</v>
      </c>
      <c r="J21" s="55">
        <v>0</v>
      </c>
      <c r="K21" s="9">
        <f t="shared" si="0"/>
        <v>0</v>
      </c>
      <c r="L21" s="54">
        <v>0</v>
      </c>
      <c r="M21" s="56">
        <f>+pecivo[[#This Row],[Cena celkem ****]]*pecivo[[#This Row],[DPH]]+pecivo[[#This Row],[Cena celkem ****]]</f>
        <v>0</v>
      </c>
    </row>
    <row r="22" spans="1:13" ht="30" customHeight="1" x14ac:dyDescent="0.25">
      <c r="A22" s="36" t="s">
        <v>233</v>
      </c>
      <c r="B22" s="2">
        <v>18</v>
      </c>
      <c r="C22" s="10" t="s">
        <v>41</v>
      </c>
      <c r="D22" s="18" t="s">
        <v>42</v>
      </c>
      <c r="E22" s="19">
        <v>1</v>
      </c>
      <c r="F22" s="20" t="s">
        <v>43</v>
      </c>
      <c r="G22" s="50"/>
      <c r="H22" s="20">
        <v>5</v>
      </c>
      <c r="I22" s="20" t="s">
        <v>18</v>
      </c>
      <c r="J22" s="55">
        <v>0</v>
      </c>
      <c r="K22" s="9">
        <f t="shared" si="0"/>
        <v>0</v>
      </c>
      <c r="L22" s="54">
        <v>0</v>
      </c>
      <c r="M22" s="56">
        <f>+pecivo[[#This Row],[Cena celkem ****]]*pecivo[[#This Row],[DPH]]+pecivo[[#This Row],[Cena celkem ****]]</f>
        <v>0</v>
      </c>
    </row>
    <row r="23" spans="1:13" ht="30" customHeight="1" x14ac:dyDescent="0.25">
      <c r="A23" s="36" t="s">
        <v>234</v>
      </c>
      <c r="B23" s="2">
        <v>19</v>
      </c>
      <c r="C23" s="10" t="s">
        <v>44</v>
      </c>
      <c r="D23" s="18" t="s">
        <v>16</v>
      </c>
      <c r="E23" s="19">
        <v>1</v>
      </c>
      <c r="F23" s="20" t="s">
        <v>4</v>
      </c>
      <c r="G23" s="50"/>
      <c r="H23" s="20">
        <v>5</v>
      </c>
      <c r="I23" s="20" t="s">
        <v>18</v>
      </c>
      <c r="J23" s="55">
        <v>0</v>
      </c>
      <c r="K23" s="9">
        <f t="shared" si="0"/>
        <v>0</v>
      </c>
      <c r="L23" s="54">
        <v>0</v>
      </c>
      <c r="M23" s="56">
        <f>+pecivo[[#This Row],[Cena celkem ****]]*pecivo[[#This Row],[DPH]]+pecivo[[#This Row],[Cena celkem ****]]</f>
        <v>0</v>
      </c>
    </row>
    <row r="24" spans="1:13" ht="30" customHeight="1" x14ac:dyDescent="0.25">
      <c r="A24" s="36" t="s">
        <v>235</v>
      </c>
      <c r="B24" s="2">
        <v>20</v>
      </c>
      <c r="C24" s="10" t="s">
        <v>45</v>
      </c>
      <c r="D24" s="18" t="s">
        <v>16</v>
      </c>
      <c r="E24" s="19">
        <v>1</v>
      </c>
      <c r="F24" s="20" t="s">
        <v>4</v>
      </c>
      <c r="G24" s="50"/>
      <c r="H24" s="20">
        <v>50</v>
      </c>
      <c r="I24" s="20" t="s">
        <v>27</v>
      </c>
      <c r="J24" s="55">
        <v>0</v>
      </c>
      <c r="K24" s="9">
        <f t="shared" si="0"/>
        <v>0</v>
      </c>
      <c r="L24" s="54">
        <v>0</v>
      </c>
      <c r="M24" s="56">
        <f>+pecivo[[#This Row],[Cena celkem ****]]*pecivo[[#This Row],[DPH]]+pecivo[[#This Row],[Cena celkem ****]]</f>
        <v>0</v>
      </c>
    </row>
    <row r="25" spans="1:13" ht="30" customHeight="1" x14ac:dyDescent="0.25">
      <c r="A25" s="36" t="s">
        <v>141</v>
      </c>
      <c r="B25" s="2">
        <v>21</v>
      </c>
      <c r="C25" s="10" t="s">
        <v>46</v>
      </c>
      <c r="D25" s="18" t="s">
        <v>16</v>
      </c>
      <c r="E25" s="19">
        <v>1</v>
      </c>
      <c r="F25" s="20" t="s">
        <v>4</v>
      </c>
      <c r="G25" s="50"/>
      <c r="H25" s="20">
        <v>1</v>
      </c>
      <c r="I25" s="20" t="s">
        <v>27</v>
      </c>
      <c r="J25" s="55">
        <v>0</v>
      </c>
      <c r="K25" s="9">
        <f t="shared" si="0"/>
        <v>0</v>
      </c>
      <c r="L25" s="54">
        <v>0</v>
      </c>
      <c r="M25" s="56">
        <f>+pecivo[[#This Row],[Cena celkem ****]]*pecivo[[#This Row],[DPH]]+pecivo[[#This Row],[Cena celkem ****]]</f>
        <v>0</v>
      </c>
    </row>
    <row r="26" spans="1:13" ht="30" customHeight="1" x14ac:dyDescent="0.25">
      <c r="A26" s="36" t="s">
        <v>142</v>
      </c>
      <c r="B26" s="2">
        <v>22</v>
      </c>
      <c r="C26" s="10" t="s">
        <v>47</v>
      </c>
      <c r="D26" s="22" t="s">
        <v>48</v>
      </c>
      <c r="E26" s="19">
        <v>1</v>
      </c>
      <c r="F26" s="20" t="s">
        <v>4</v>
      </c>
      <c r="G26" s="50"/>
      <c r="H26" s="20">
        <v>5</v>
      </c>
      <c r="I26" s="20" t="s">
        <v>27</v>
      </c>
      <c r="J26" s="55">
        <v>0</v>
      </c>
      <c r="K26" s="9">
        <f t="shared" si="0"/>
        <v>0</v>
      </c>
      <c r="L26" s="54">
        <v>0</v>
      </c>
      <c r="M26" s="56">
        <f>+pecivo[[#This Row],[Cena celkem ****]]*pecivo[[#This Row],[DPH]]+pecivo[[#This Row],[Cena celkem ****]]</f>
        <v>0</v>
      </c>
    </row>
    <row r="27" spans="1:13" ht="30" customHeight="1" x14ac:dyDescent="0.25">
      <c r="A27" s="36" t="s">
        <v>236</v>
      </c>
      <c r="B27" s="2">
        <v>23</v>
      </c>
      <c r="C27" s="10" t="s">
        <v>49</v>
      </c>
      <c r="D27" s="18" t="s">
        <v>50</v>
      </c>
      <c r="E27" s="19">
        <v>1</v>
      </c>
      <c r="F27" s="20" t="s">
        <v>4</v>
      </c>
      <c r="G27" s="50"/>
      <c r="H27" s="20">
        <v>1</v>
      </c>
      <c r="I27" s="21" t="s">
        <v>24</v>
      </c>
      <c r="J27" s="55">
        <v>0</v>
      </c>
      <c r="K27" s="9">
        <f t="shared" si="0"/>
        <v>0</v>
      </c>
      <c r="L27" s="54">
        <v>0</v>
      </c>
      <c r="M27" s="56">
        <f>+pecivo[[#This Row],[Cena celkem ****]]*pecivo[[#This Row],[DPH]]+pecivo[[#This Row],[Cena celkem ****]]</f>
        <v>0</v>
      </c>
    </row>
    <row r="28" spans="1:13" ht="30" customHeight="1" x14ac:dyDescent="0.25">
      <c r="A28" s="36" t="s">
        <v>237</v>
      </c>
      <c r="B28" s="2">
        <v>24</v>
      </c>
      <c r="C28" s="10" t="s">
        <v>51</v>
      </c>
      <c r="D28" s="22" t="s">
        <v>52</v>
      </c>
      <c r="E28" s="19">
        <v>1</v>
      </c>
      <c r="F28" s="20" t="s">
        <v>4</v>
      </c>
      <c r="G28" s="50"/>
      <c r="H28" s="20">
        <v>5</v>
      </c>
      <c r="I28" s="20" t="s">
        <v>27</v>
      </c>
      <c r="J28" s="55">
        <v>0</v>
      </c>
      <c r="K28" s="9">
        <f t="shared" si="0"/>
        <v>0</v>
      </c>
      <c r="L28" s="54">
        <v>0</v>
      </c>
      <c r="M28" s="56">
        <f>+pecivo[[#This Row],[Cena celkem ****]]*pecivo[[#This Row],[DPH]]+pecivo[[#This Row],[Cena celkem ****]]</f>
        <v>0</v>
      </c>
    </row>
    <row r="29" spans="1:13" ht="30" customHeight="1" x14ac:dyDescent="0.25">
      <c r="A29" s="36" t="s">
        <v>238</v>
      </c>
      <c r="B29" s="2">
        <v>25</v>
      </c>
      <c r="C29" s="10" t="s">
        <v>134</v>
      </c>
      <c r="D29" s="22" t="s">
        <v>53</v>
      </c>
      <c r="E29" s="19">
        <v>1</v>
      </c>
      <c r="F29" s="20" t="s">
        <v>4</v>
      </c>
      <c r="G29" s="50"/>
      <c r="H29" s="20">
        <v>10</v>
      </c>
      <c r="I29" s="21" t="s">
        <v>27</v>
      </c>
      <c r="J29" s="55">
        <v>0</v>
      </c>
      <c r="K29" s="9">
        <f t="shared" si="0"/>
        <v>0</v>
      </c>
      <c r="L29" s="54">
        <v>0</v>
      </c>
      <c r="M29" s="56">
        <f>+pecivo[[#This Row],[Cena celkem ****]]*pecivo[[#This Row],[DPH]]+pecivo[[#This Row],[Cena celkem ****]]</f>
        <v>0</v>
      </c>
    </row>
    <row r="30" spans="1:13" ht="30" customHeight="1" x14ac:dyDescent="0.25">
      <c r="A30" s="36" t="s">
        <v>239</v>
      </c>
      <c r="B30" s="2">
        <v>26</v>
      </c>
      <c r="C30" s="10" t="s">
        <v>54</v>
      </c>
      <c r="D30" s="22" t="s">
        <v>35</v>
      </c>
      <c r="E30" s="19">
        <v>3</v>
      </c>
      <c r="F30" s="20" t="s">
        <v>4</v>
      </c>
      <c r="G30" s="50"/>
      <c r="H30" s="20">
        <v>2</v>
      </c>
      <c r="I30" s="20" t="s">
        <v>27</v>
      </c>
      <c r="J30" s="55">
        <v>0</v>
      </c>
      <c r="K30" s="9">
        <f t="shared" si="0"/>
        <v>0</v>
      </c>
      <c r="L30" s="54">
        <v>0</v>
      </c>
      <c r="M30" s="56">
        <f>+pecivo[[#This Row],[Cena celkem ****]]*pecivo[[#This Row],[DPH]]+pecivo[[#This Row],[Cena celkem ****]]</f>
        <v>0</v>
      </c>
    </row>
    <row r="31" spans="1:13" ht="30" customHeight="1" x14ac:dyDescent="0.25">
      <c r="A31" s="36" t="s">
        <v>240</v>
      </c>
      <c r="B31" s="2">
        <v>27</v>
      </c>
      <c r="C31" s="10" t="s">
        <v>135</v>
      </c>
      <c r="D31" s="22" t="s">
        <v>55</v>
      </c>
      <c r="E31" s="19">
        <v>3</v>
      </c>
      <c r="F31" s="20" t="s">
        <v>4</v>
      </c>
      <c r="G31" s="50"/>
      <c r="H31" s="20">
        <v>2</v>
      </c>
      <c r="I31" s="21" t="s">
        <v>18</v>
      </c>
      <c r="J31" s="55">
        <v>0</v>
      </c>
      <c r="K31" s="9">
        <f t="shared" si="0"/>
        <v>0</v>
      </c>
      <c r="L31" s="54">
        <v>0</v>
      </c>
      <c r="M31" s="56">
        <f>+pecivo[[#This Row],[Cena celkem ****]]*pecivo[[#This Row],[DPH]]+pecivo[[#This Row],[Cena celkem ****]]</f>
        <v>0</v>
      </c>
    </row>
    <row r="32" spans="1:13" ht="30" customHeight="1" x14ac:dyDescent="0.25">
      <c r="A32" s="36" t="s">
        <v>241</v>
      </c>
      <c r="B32" s="2">
        <v>28</v>
      </c>
      <c r="C32" s="10" t="s">
        <v>56</v>
      </c>
      <c r="D32" s="18" t="s">
        <v>57</v>
      </c>
      <c r="E32" s="19">
        <v>1</v>
      </c>
      <c r="F32" s="20" t="s">
        <v>17</v>
      </c>
      <c r="G32" s="50"/>
      <c r="H32" s="20">
        <v>1</v>
      </c>
      <c r="I32" s="21" t="s">
        <v>24</v>
      </c>
      <c r="J32" s="55">
        <v>0</v>
      </c>
      <c r="K32" s="9">
        <f t="shared" si="0"/>
        <v>0</v>
      </c>
      <c r="L32" s="54">
        <v>0</v>
      </c>
      <c r="M32" s="56">
        <f>+pecivo[[#This Row],[Cena celkem ****]]*pecivo[[#This Row],[DPH]]+pecivo[[#This Row],[Cena celkem ****]]</f>
        <v>0</v>
      </c>
    </row>
    <row r="33" spans="1:13" ht="30" customHeight="1" x14ac:dyDescent="0.25">
      <c r="A33" s="36" t="s">
        <v>242</v>
      </c>
      <c r="B33" s="2">
        <v>29</v>
      </c>
      <c r="C33" s="10" t="s">
        <v>58</v>
      </c>
      <c r="D33" s="18" t="s">
        <v>57</v>
      </c>
      <c r="E33" s="19">
        <v>1</v>
      </c>
      <c r="F33" s="20" t="s">
        <v>4</v>
      </c>
      <c r="G33" s="50"/>
      <c r="H33" s="20">
        <v>10</v>
      </c>
      <c r="I33" s="20" t="s">
        <v>18</v>
      </c>
      <c r="J33" s="55">
        <v>0</v>
      </c>
      <c r="K33" s="9">
        <f t="shared" si="0"/>
        <v>0</v>
      </c>
      <c r="L33" s="54">
        <v>0</v>
      </c>
      <c r="M33" s="56">
        <f>+pecivo[[#This Row],[Cena celkem ****]]*pecivo[[#This Row],[DPH]]+pecivo[[#This Row],[Cena celkem ****]]</f>
        <v>0</v>
      </c>
    </row>
    <row r="34" spans="1:13" ht="30" customHeight="1" x14ac:dyDescent="0.25">
      <c r="A34" s="36" t="s">
        <v>243</v>
      </c>
      <c r="B34" s="2">
        <v>30</v>
      </c>
      <c r="C34" s="10" t="s">
        <v>59</v>
      </c>
      <c r="D34" s="18" t="s">
        <v>57</v>
      </c>
      <c r="E34" s="19">
        <v>1</v>
      </c>
      <c r="F34" s="20" t="s">
        <v>4</v>
      </c>
      <c r="G34" s="50"/>
      <c r="H34" s="20">
        <v>10</v>
      </c>
      <c r="I34" s="20" t="s">
        <v>18</v>
      </c>
      <c r="J34" s="55">
        <v>0</v>
      </c>
      <c r="K34" s="9">
        <f t="shared" si="0"/>
        <v>0</v>
      </c>
      <c r="L34" s="54">
        <v>0</v>
      </c>
      <c r="M34" s="56">
        <f>+pecivo[[#This Row],[Cena celkem ****]]*pecivo[[#This Row],[DPH]]+pecivo[[#This Row],[Cena celkem ****]]</f>
        <v>0</v>
      </c>
    </row>
    <row r="35" spans="1:13" ht="30" customHeight="1" x14ac:dyDescent="0.25">
      <c r="A35" s="36" t="s">
        <v>244</v>
      </c>
      <c r="B35" s="2">
        <v>31</v>
      </c>
      <c r="C35" s="10" t="s">
        <v>60</v>
      </c>
      <c r="D35" s="18" t="s">
        <v>61</v>
      </c>
      <c r="E35" s="19">
        <v>1</v>
      </c>
      <c r="F35" s="20" t="s">
        <v>4</v>
      </c>
      <c r="G35" s="50"/>
      <c r="H35" s="20">
        <v>10</v>
      </c>
      <c r="I35" s="20" t="s">
        <v>18</v>
      </c>
      <c r="J35" s="55">
        <v>0</v>
      </c>
      <c r="K35" s="9">
        <f t="shared" si="0"/>
        <v>0</v>
      </c>
      <c r="L35" s="54">
        <v>0</v>
      </c>
      <c r="M35" s="56">
        <f>+pecivo[[#This Row],[Cena celkem ****]]*pecivo[[#This Row],[DPH]]+pecivo[[#This Row],[Cena celkem ****]]</f>
        <v>0</v>
      </c>
    </row>
    <row r="36" spans="1:13" ht="30" customHeight="1" x14ac:dyDescent="0.25">
      <c r="A36" s="36" t="s">
        <v>245</v>
      </c>
      <c r="B36" s="2">
        <v>32</v>
      </c>
      <c r="C36" s="10" t="s">
        <v>62</v>
      </c>
      <c r="D36" s="18" t="s">
        <v>63</v>
      </c>
      <c r="E36" s="19">
        <v>0.25</v>
      </c>
      <c r="F36" s="20" t="s">
        <v>4</v>
      </c>
      <c r="G36" s="50"/>
      <c r="H36" s="20">
        <v>15</v>
      </c>
      <c r="I36" s="20" t="s">
        <v>18</v>
      </c>
      <c r="J36" s="55">
        <v>0</v>
      </c>
      <c r="K36" s="9">
        <f t="shared" si="0"/>
        <v>0</v>
      </c>
      <c r="L36" s="54">
        <v>0</v>
      </c>
      <c r="M36" s="56">
        <f>+pecivo[[#This Row],[Cena celkem ****]]*pecivo[[#This Row],[DPH]]+pecivo[[#This Row],[Cena celkem ****]]</f>
        <v>0</v>
      </c>
    </row>
    <row r="37" spans="1:13" ht="30" customHeight="1" x14ac:dyDescent="0.25">
      <c r="A37" s="36" t="s">
        <v>246</v>
      </c>
      <c r="B37" s="2">
        <v>33</v>
      </c>
      <c r="C37" s="10" t="s">
        <v>64</v>
      </c>
      <c r="D37" s="18" t="s">
        <v>65</v>
      </c>
      <c r="E37" s="19">
        <v>1</v>
      </c>
      <c r="F37" s="20" t="s">
        <v>4</v>
      </c>
      <c r="G37" s="50"/>
      <c r="H37" s="20">
        <v>3</v>
      </c>
      <c r="I37" s="21" t="s">
        <v>24</v>
      </c>
      <c r="J37" s="55">
        <v>0</v>
      </c>
      <c r="K37" s="9">
        <f t="shared" si="0"/>
        <v>0</v>
      </c>
      <c r="L37" s="54">
        <v>0</v>
      </c>
      <c r="M37" s="56">
        <f>+pecivo[[#This Row],[Cena celkem ****]]*pecivo[[#This Row],[DPH]]+pecivo[[#This Row],[Cena celkem ****]]</f>
        <v>0</v>
      </c>
    </row>
    <row r="38" spans="1:13" ht="30" customHeight="1" x14ac:dyDescent="0.25">
      <c r="A38" s="36" t="s">
        <v>247</v>
      </c>
      <c r="B38" s="2">
        <v>34</v>
      </c>
      <c r="C38" s="10" t="s">
        <v>66</v>
      </c>
      <c r="D38" s="18" t="s">
        <v>65</v>
      </c>
      <c r="E38" s="19">
        <v>1</v>
      </c>
      <c r="F38" s="20" t="s">
        <v>4</v>
      </c>
      <c r="G38" s="50"/>
      <c r="H38" s="20">
        <v>3</v>
      </c>
      <c r="I38" s="21" t="s">
        <v>24</v>
      </c>
      <c r="J38" s="55">
        <v>0</v>
      </c>
      <c r="K38" s="9">
        <f t="shared" si="0"/>
        <v>0</v>
      </c>
      <c r="L38" s="54">
        <v>0</v>
      </c>
      <c r="M38" s="56">
        <f>+pecivo[[#This Row],[Cena celkem ****]]*pecivo[[#This Row],[DPH]]+pecivo[[#This Row],[Cena celkem ****]]</f>
        <v>0</v>
      </c>
    </row>
    <row r="39" spans="1:13" ht="30" customHeight="1" x14ac:dyDescent="0.25">
      <c r="A39" s="36" t="s">
        <v>248</v>
      </c>
      <c r="B39" s="2">
        <v>35</v>
      </c>
      <c r="C39" s="10" t="s">
        <v>67</v>
      </c>
      <c r="D39" s="18" t="s">
        <v>63</v>
      </c>
      <c r="E39" s="19">
        <v>1</v>
      </c>
      <c r="F39" s="20" t="s">
        <v>4</v>
      </c>
      <c r="G39" s="50"/>
      <c r="H39" s="20">
        <v>15</v>
      </c>
      <c r="I39" s="20" t="s">
        <v>27</v>
      </c>
      <c r="J39" s="55">
        <v>0</v>
      </c>
      <c r="K39" s="9">
        <f t="shared" si="0"/>
        <v>0</v>
      </c>
      <c r="L39" s="54">
        <v>0</v>
      </c>
      <c r="M39" s="56">
        <f>+pecivo[[#This Row],[Cena celkem ****]]*pecivo[[#This Row],[DPH]]+pecivo[[#This Row],[Cena celkem ****]]</f>
        <v>0</v>
      </c>
    </row>
    <row r="40" spans="1:13" ht="30" customHeight="1" x14ac:dyDescent="0.25">
      <c r="A40" s="36" t="s">
        <v>289</v>
      </c>
      <c r="B40" s="2">
        <v>36</v>
      </c>
      <c r="C40" s="10" t="s">
        <v>127</v>
      </c>
      <c r="D40" s="18" t="s">
        <v>63</v>
      </c>
      <c r="E40" s="19">
        <v>1</v>
      </c>
      <c r="F40" s="20" t="s">
        <v>4</v>
      </c>
      <c r="G40" s="50"/>
      <c r="H40" s="20">
        <v>15</v>
      </c>
      <c r="I40" s="20" t="s">
        <v>27</v>
      </c>
      <c r="J40" s="55">
        <v>0</v>
      </c>
      <c r="K40" s="9">
        <f t="shared" si="0"/>
        <v>0</v>
      </c>
      <c r="L40" s="54">
        <v>0</v>
      </c>
      <c r="M40" s="56">
        <f>+pecivo[[#This Row],[Cena celkem ****]]*pecivo[[#This Row],[DPH]]+pecivo[[#This Row],[Cena celkem ****]]</f>
        <v>0</v>
      </c>
    </row>
    <row r="41" spans="1:13" ht="30" customHeight="1" x14ac:dyDescent="0.25">
      <c r="A41" s="36" t="s">
        <v>143</v>
      </c>
      <c r="B41" s="2">
        <v>37</v>
      </c>
      <c r="C41" s="10" t="s">
        <v>68</v>
      </c>
      <c r="D41" s="18" t="s">
        <v>65</v>
      </c>
      <c r="E41" s="19">
        <v>1</v>
      </c>
      <c r="F41" s="20" t="s">
        <v>4</v>
      </c>
      <c r="G41" s="50"/>
      <c r="H41" s="20">
        <v>5</v>
      </c>
      <c r="I41" s="21" t="s">
        <v>69</v>
      </c>
      <c r="J41" s="55">
        <v>0</v>
      </c>
      <c r="K41" s="9">
        <f t="shared" si="0"/>
        <v>0</v>
      </c>
      <c r="L41" s="54">
        <v>0</v>
      </c>
      <c r="M41" s="56">
        <f>+pecivo[[#This Row],[Cena celkem ****]]*pecivo[[#This Row],[DPH]]+pecivo[[#This Row],[Cena celkem ****]]</f>
        <v>0</v>
      </c>
    </row>
    <row r="42" spans="1:13" ht="30" customHeight="1" x14ac:dyDescent="0.25">
      <c r="A42" s="36" t="s">
        <v>249</v>
      </c>
      <c r="B42" s="2">
        <v>38</v>
      </c>
      <c r="C42" s="10" t="s">
        <v>70</v>
      </c>
      <c r="D42" s="22" t="s">
        <v>35</v>
      </c>
      <c r="E42" s="19">
        <v>3</v>
      </c>
      <c r="F42" s="20" t="s">
        <v>4</v>
      </c>
      <c r="G42" s="50"/>
      <c r="H42" s="20">
        <v>50</v>
      </c>
      <c r="I42" s="20" t="s">
        <v>18</v>
      </c>
      <c r="J42" s="55">
        <v>0</v>
      </c>
      <c r="K42" s="9">
        <f t="shared" si="0"/>
        <v>0</v>
      </c>
      <c r="L42" s="54">
        <v>0</v>
      </c>
      <c r="M42" s="56">
        <f>+pecivo[[#This Row],[Cena celkem ****]]*pecivo[[#This Row],[DPH]]+pecivo[[#This Row],[Cena celkem ****]]</f>
        <v>0</v>
      </c>
    </row>
    <row r="43" spans="1:13" ht="30" customHeight="1" x14ac:dyDescent="0.25">
      <c r="A43" s="36" t="s">
        <v>250</v>
      </c>
      <c r="B43" s="2">
        <v>39</v>
      </c>
      <c r="C43" s="10" t="s">
        <v>71</v>
      </c>
      <c r="D43" s="18" t="s">
        <v>72</v>
      </c>
      <c r="E43" s="19">
        <v>0.1</v>
      </c>
      <c r="F43" s="20" t="s">
        <v>4</v>
      </c>
      <c r="G43" s="50"/>
      <c r="H43" s="20">
        <v>1</v>
      </c>
      <c r="I43" s="20" t="s">
        <v>18</v>
      </c>
      <c r="J43" s="55">
        <v>0</v>
      </c>
      <c r="K43" s="9">
        <f t="shared" si="0"/>
        <v>0</v>
      </c>
      <c r="L43" s="54">
        <v>0</v>
      </c>
      <c r="M43" s="56">
        <f>+pecivo[[#This Row],[Cena celkem ****]]*pecivo[[#This Row],[DPH]]+pecivo[[#This Row],[Cena celkem ****]]</f>
        <v>0</v>
      </c>
    </row>
    <row r="44" spans="1:13" ht="30" customHeight="1" x14ac:dyDescent="0.25">
      <c r="A44" s="36" t="s">
        <v>251</v>
      </c>
      <c r="B44" s="2">
        <v>40</v>
      </c>
      <c r="C44" s="10" t="s">
        <v>73</v>
      </c>
      <c r="D44" s="18" t="s">
        <v>72</v>
      </c>
      <c r="E44" s="19">
        <v>0.1</v>
      </c>
      <c r="F44" s="20" t="s">
        <v>4</v>
      </c>
      <c r="G44" s="50"/>
      <c r="H44" s="20">
        <v>1</v>
      </c>
      <c r="I44" s="20" t="s">
        <v>27</v>
      </c>
      <c r="J44" s="55">
        <v>0</v>
      </c>
      <c r="K44" s="9">
        <f t="shared" si="0"/>
        <v>0</v>
      </c>
      <c r="L44" s="54">
        <v>0</v>
      </c>
      <c r="M44" s="56">
        <f>+pecivo[[#This Row],[Cena celkem ****]]*pecivo[[#This Row],[DPH]]+pecivo[[#This Row],[Cena celkem ****]]</f>
        <v>0</v>
      </c>
    </row>
    <row r="45" spans="1:13" ht="30" customHeight="1" x14ac:dyDescent="0.25">
      <c r="A45" s="36" t="s">
        <v>252</v>
      </c>
      <c r="B45" s="2">
        <v>41</v>
      </c>
      <c r="C45" s="10" t="s">
        <v>74</v>
      </c>
      <c r="D45" s="22" t="s">
        <v>31</v>
      </c>
      <c r="E45" s="19">
        <v>1</v>
      </c>
      <c r="F45" s="20" t="s">
        <v>17</v>
      </c>
      <c r="G45" s="50"/>
      <c r="H45" s="20">
        <v>50</v>
      </c>
      <c r="I45" s="20" t="s">
        <v>18</v>
      </c>
      <c r="J45" s="55">
        <v>0</v>
      </c>
      <c r="K45" s="9">
        <f t="shared" si="0"/>
        <v>0</v>
      </c>
      <c r="L45" s="54">
        <v>0</v>
      </c>
      <c r="M45" s="56">
        <f>+pecivo[[#This Row],[Cena celkem ****]]*pecivo[[#This Row],[DPH]]+pecivo[[#This Row],[Cena celkem ****]]</f>
        <v>0</v>
      </c>
    </row>
    <row r="46" spans="1:13" ht="30" customHeight="1" x14ac:dyDescent="0.25">
      <c r="A46" s="36" t="s">
        <v>253</v>
      </c>
      <c r="B46" s="2">
        <v>42</v>
      </c>
      <c r="C46" s="10" t="s">
        <v>75</v>
      </c>
      <c r="D46" s="18" t="s">
        <v>72</v>
      </c>
      <c r="E46" s="19">
        <v>0.1</v>
      </c>
      <c r="F46" s="20" t="s">
        <v>4</v>
      </c>
      <c r="G46" s="50"/>
      <c r="H46" s="20">
        <v>1</v>
      </c>
      <c r="I46" s="21" t="s">
        <v>24</v>
      </c>
      <c r="J46" s="55">
        <v>0</v>
      </c>
      <c r="K46" s="9">
        <f t="shared" si="0"/>
        <v>0</v>
      </c>
      <c r="L46" s="54">
        <v>0</v>
      </c>
      <c r="M46" s="56">
        <f>+pecivo[[#This Row],[Cena celkem ****]]*pecivo[[#This Row],[DPH]]+pecivo[[#This Row],[Cena celkem ****]]</f>
        <v>0</v>
      </c>
    </row>
    <row r="47" spans="1:13" ht="30" customHeight="1" x14ac:dyDescent="0.25">
      <c r="A47" s="36" t="s">
        <v>144</v>
      </c>
      <c r="B47" s="2">
        <v>43</v>
      </c>
      <c r="C47" s="10" t="s">
        <v>76</v>
      </c>
      <c r="D47" s="18" t="s">
        <v>77</v>
      </c>
      <c r="E47" s="19">
        <v>1</v>
      </c>
      <c r="F47" s="20" t="s">
        <v>4</v>
      </c>
      <c r="G47" s="50"/>
      <c r="H47" s="20">
        <v>2</v>
      </c>
      <c r="I47" s="20" t="s">
        <v>27</v>
      </c>
      <c r="J47" s="55">
        <v>0</v>
      </c>
      <c r="K47" s="9">
        <f t="shared" si="0"/>
        <v>0</v>
      </c>
      <c r="L47" s="54">
        <v>0</v>
      </c>
      <c r="M47" s="56">
        <f>+pecivo[[#This Row],[Cena celkem ****]]*pecivo[[#This Row],[DPH]]+pecivo[[#This Row],[Cena celkem ****]]</f>
        <v>0</v>
      </c>
    </row>
    <row r="48" spans="1:13" ht="30" customHeight="1" x14ac:dyDescent="0.25">
      <c r="A48" s="36" t="s">
        <v>145</v>
      </c>
      <c r="B48" s="2">
        <v>44</v>
      </c>
      <c r="C48" s="10" t="s">
        <v>78</v>
      </c>
      <c r="D48" s="18" t="s">
        <v>77</v>
      </c>
      <c r="E48" s="19">
        <v>1</v>
      </c>
      <c r="F48" s="20" t="s">
        <v>4</v>
      </c>
      <c r="G48" s="50"/>
      <c r="H48" s="20">
        <v>2</v>
      </c>
      <c r="I48" s="21" t="s">
        <v>24</v>
      </c>
      <c r="J48" s="55">
        <v>0</v>
      </c>
      <c r="K48" s="9">
        <f t="shared" si="0"/>
        <v>0</v>
      </c>
      <c r="L48" s="54">
        <v>0</v>
      </c>
      <c r="M48" s="56">
        <f>+pecivo[[#This Row],[Cena celkem ****]]*pecivo[[#This Row],[DPH]]+pecivo[[#This Row],[Cena celkem ****]]</f>
        <v>0</v>
      </c>
    </row>
    <row r="49" spans="1:13" ht="30" customHeight="1" x14ac:dyDescent="0.25">
      <c r="A49" s="36" t="s">
        <v>254</v>
      </c>
      <c r="B49" s="2">
        <v>45</v>
      </c>
      <c r="C49" s="10" t="s">
        <v>79</v>
      </c>
      <c r="D49" s="18" t="s">
        <v>72</v>
      </c>
      <c r="E49" s="19">
        <v>0.1</v>
      </c>
      <c r="F49" s="20" t="s">
        <v>4</v>
      </c>
      <c r="G49" s="50"/>
      <c r="H49" s="20">
        <v>1</v>
      </c>
      <c r="I49" s="21" t="s">
        <v>24</v>
      </c>
      <c r="J49" s="55">
        <v>0</v>
      </c>
      <c r="K49" s="9">
        <f t="shared" si="0"/>
        <v>0</v>
      </c>
      <c r="L49" s="54">
        <v>0</v>
      </c>
      <c r="M49" s="56">
        <f>+pecivo[[#This Row],[Cena celkem ****]]*pecivo[[#This Row],[DPH]]+pecivo[[#This Row],[Cena celkem ****]]</f>
        <v>0</v>
      </c>
    </row>
    <row r="50" spans="1:13" ht="30" customHeight="1" x14ac:dyDescent="0.25">
      <c r="A50" s="36" t="s">
        <v>255</v>
      </c>
      <c r="B50" s="2">
        <v>46</v>
      </c>
      <c r="C50" s="10" t="s">
        <v>80</v>
      </c>
      <c r="D50" s="18" t="s">
        <v>77</v>
      </c>
      <c r="E50" s="19">
        <v>1</v>
      </c>
      <c r="F50" s="20" t="s">
        <v>4</v>
      </c>
      <c r="G50" s="50"/>
      <c r="H50" s="20">
        <v>2</v>
      </c>
      <c r="I50" s="21" t="s">
        <v>24</v>
      </c>
      <c r="J50" s="55">
        <v>0</v>
      </c>
      <c r="K50" s="9">
        <f t="shared" si="0"/>
        <v>0</v>
      </c>
      <c r="L50" s="54">
        <v>0</v>
      </c>
      <c r="M50" s="56">
        <f>+pecivo[[#This Row],[Cena celkem ****]]*pecivo[[#This Row],[DPH]]+pecivo[[#This Row],[Cena celkem ****]]</f>
        <v>0</v>
      </c>
    </row>
    <row r="51" spans="1:13" ht="30" customHeight="1" x14ac:dyDescent="0.25">
      <c r="A51" s="36" t="s">
        <v>256</v>
      </c>
      <c r="B51" s="2">
        <v>47</v>
      </c>
      <c r="C51" s="10" t="s">
        <v>81</v>
      </c>
      <c r="D51" s="18" t="s">
        <v>77</v>
      </c>
      <c r="E51" s="19">
        <v>1</v>
      </c>
      <c r="F51" s="20" t="s">
        <v>4</v>
      </c>
      <c r="G51" s="50"/>
      <c r="H51" s="20">
        <v>2</v>
      </c>
      <c r="I51" s="20" t="s">
        <v>18</v>
      </c>
      <c r="J51" s="55">
        <v>0</v>
      </c>
      <c r="K51" s="9">
        <f t="shared" si="0"/>
        <v>0</v>
      </c>
      <c r="L51" s="54">
        <v>0</v>
      </c>
      <c r="M51" s="56">
        <f>+pecivo[[#This Row],[Cena celkem ****]]*pecivo[[#This Row],[DPH]]+pecivo[[#This Row],[Cena celkem ****]]</f>
        <v>0</v>
      </c>
    </row>
    <row r="52" spans="1:13" ht="30" customHeight="1" x14ac:dyDescent="0.25">
      <c r="A52" s="36" t="s">
        <v>257</v>
      </c>
      <c r="B52" s="2">
        <v>48</v>
      </c>
      <c r="C52" s="10" t="s">
        <v>82</v>
      </c>
      <c r="D52" s="18" t="s">
        <v>16</v>
      </c>
      <c r="E52" s="19">
        <v>1</v>
      </c>
      <c r="F52" s="20" t="s">
        <v>4</v>
      </c>
      <c r="G52" s="50"/>
      <c r="H52" s="20">
        <v>2</v>
      </c>
      <c r="I52" s="20" t="s">
        <v>18</v>
      </c>
      <c r="J52" s="55">
        <v>0</v>
      </c>
      <c r="K52" s="9">
        <f t="shared" si="0"/>
        <v>0</v>
      </c>
      <c r="L52" s="54">
        <v>0</v>
      </c>
      <c r="M52" s="56">
        <f>+pecivo[[#This Row],[Cena celkem ****]]*pecivo[[#This Row],[DPH]]+pecivo[[#This Row],[Cena celkem ****]]</f>
        <v>0</v>
      </c>
    </row>
    <row r="53" spans="1:13" ht="30" customHeight="1" x14ac:dyDescent="0.25">
      <c r="A53" s="36" t="s">
        <v>258</v>
      </c>
      <c r="B53" s="2">
        <v>49</v>
      </c>
      <c r="C53" s="10" t="s">
        <v>83</v>
      </c>
      <c r="D53" s="18" t="s">
        <v>61</v>
      </c>
      <c r="E53" s="19">
        <v>1</v>
      </c>
      <c r="F53" s="20" t="s">
        <v>4</v>
      </c>
      <c r="G53" s="50"/>
      <c r="H53" s="20">
        <v>30</v>
      </c>
      <c r="I53" s="20" t="s">
        <v>27</v>
      </c>
      <c r="J53" s="55">
        <v>0</v>
      </c>
      <c r="K53" s="9">
        <f t="shared" si="0"/>
        <v>0</v>
      </c>
      <c r="L53" s="54">
        <v>0</v>
      </c>
      <c r="M53" s="56">
        <f>+pecivo[[#This Row],[Cena celkem ****]]*pecivo[[#This Row],[DPH]]+pecivo[[#This Row],[Cena celkem ****]]</f>
        <v>0</v>
      </c>
    </row>
    <row r="54" spans="1:13" ht="30" customHeight="1" x14ac:dyDescent="0.25">
      <c r="A54" s="36" t="s">
        <v>146</v>
      </c>
      <c r="B54" s="2">
        <v>50</v>
      </c>
      <c r="C54" s="10" t="s">
        <v>84</v>
      </c>
      <c r="D54" s="18" t="s">
        <v>33</v>
      </c>
      <c r="E54" s="19">
        <v>1</v>
      </c>
      <c r="F54" s="20" t="s">
        <v>4</v>
      </c>
      <c r="G54" s="50"/>
      <c r="H54" s="20">
        <v>1</v>
      </c>
      <c r="I54" s="21" t="s">
        <v>24</v>
      </c>
      <c r="J54" s="55">
        <v>0</v>
      </c>
      <c r="K54" s="9">
        <f t="shared" si="0"/>
        <v>0</v>
      </c>
      <c r="L54" s="54">
        <v>0</v>
      </c>
      <c r="M54" s="56">
        <f>+pecivo[[#This Row],[Cena celkem ****]]*pecivo[[#This Row],[DPH]]+pecivo[[#This Row],[Cena celkem ****]]</f>
        <v>0</v>
      </c>
    </row>
    <row r="55" spans="1:13" ht="30" customHeight="1" x14ac:dyDescent="0.25">
      <c r="A55" s="36" t="s">
        <v>259</v>
      </c>
      <c r="B55" s="2">
        <v>51</v>
      </c>
      <c r="C55" s="10" t="s">
        <v>85</v>
      </c>
      <c r="D55" s="18" t="s">
        <v>77</v>
      </c>
      <c r="E55" s="19">
        <v>1</v>
      </c>
      <c r="F55" s="20" t="s">
        <v>4</v>
      </c>
      <c r="G55" s="50"/>
      <c r="H55" s="20">
        <v>30</v>
      </c>
      <c r="I55" s="20" t="s">
        <v>27</v>
      </c>
      <c r="J55" s="55">
        <v>0</v>
      </c>
      <c r="K55" s="9">
        <f t="shared" si="0"/>
        <v>0</v>
      </c>
      <c r="L55" s="54">
        <v>0</v>
      </c>
      <c r="M55" s="56">
        <f>+pecivo[[#This Row],[Cena celkem ****]]*pecivo[[#This Row],[DPH]]+pecivo[[#This Row],[Cena celkem ****]]</f>
        <v>0</v>
      </c>
    </row>
    <row r="56" spans="1:13" ht="30" customHeight="1" x14ac:dyDescent="0.25">
      <c r="A56" s="36" t="s">
        <v>260</v>
      </c>
      <c r="B56" s="2">
        <v>52</v>
      </c>
      <c r="C56" s="10" t="s">
        <v>86</v>
      </c>
      <c r="D56" s="18" t="s">
        <v>77</v>
      </c>
      <c r="E56" s="19">
        <v>1</v>
      </c>
      <c r="F56" s="20" t="s">
        <v>4</v>
      </c>
      <c r="G56" s="50"/>
      <c r="H56" s="20">
        <v>20</v>
      </c>
      <c r="I56" s="21" t="s">
        <v>24</v>
      </c>
      <c r="J56" s="55">
        <v>0</v>
      </c>
      <c r="K56" s="9">
        <f t="shared" si="0"/>
        <v>0</v>
      </c>
      <c r="L56" s="54">
        <v>0</v>
      </c>
      <c r="M56" s="56">
        <f>+pecivo[[#This Row],[Cena celkem ****]]*pecivo[[#This Row],[DPH]]+pecivo[[#This Row],[Cena celkem ****]]</f>
        <v>0</v>
      </c>
    </row>
    <row r="57" spans="1:13" ht="30" customHeight="1" x14ac:dyDescent="0.25">
      <c r="A57" s="36" t="s">
        <v>261</v>
      </c>
      <c r="B57" s="2">
        <v>53</v>
      </c>
      <c r="C57" s="10" t="s">
        <v>87</v>
      </c>
      <c r="D57" s="18" t="s">
        <v>77</v>
      </c>
      <c r="E57" s="19">
        <v>1</v>
      </c>
      <c r="F57" s="20" t="s">
        <v>4</v>
      </c>
      <c r="G57" s="50"/>
      <c r="H57" s="20">
        <v>20</v>
      </c>
      <c r="I57" s="20" t="s">
        <v>18</v>
      </c>
      <c r="J57" s="55">
        <v>0</v>
      </c>
      <c r="K57" s="9">
        <f t="shared" si="0"/>
        <v>0</v>
      </c>
      <c r="L57" s="54">
        <v>0</v>
      </c>
      <c r="M57" s="56">
        <f>+pecivo[[#This Row],[Cena celkem ****]]*pecivo[[#This Row],[DPH]]+pecivo[[#This Row],[Cena celkem ****]]</f>
        <v>0</v>
      </c>
    </row>
    <row r="58" spans="1:13" ht="30" customHeight="1" x14ac:dyDescent="0.25">
      <c r="A58" s="36" t="s">
        <v>262</v>
      </c>
      <c r="B58" s="2">
        <v>54</v>
      </c>
      <c r="C58" s="10" t="s">
        <v>88</v>
      </c>
      <c r="D58" s="18" t="s">
        <v>77</v>
      </c>
      <c r="E58" s="19">
        <v>1</v>
      </c>
      <c r="F58" s="20" t="s">
        <v>4</v>
      </c>
      <c r="G58" s="50"/>
      <c r="H58" s="20">
        <v>20</v>
      </c>
      <c r="I58" s="21" t="s">
        <v>24</v>
      </c>
      <c r="J58" s="55">
        <v>0</v>
      </c>
      <c r="K58" s="9">
        <f t="shared" si="0"/>
        <v>0</v>
      </c>
      <c r="L58" s="54">
        <v>0</v>
      </c>
      <c r="M58" s="56">
        <f>+pecivo[[#This Row],[Cena celkem ****]]*pecivo[[#This Row],[DPH]]+pecivo[[#This Row],[Cena celkem ****]]</f>
        <v>0</v>
      </c>
    </row>
    <row r="59" spans="1:13" ht="30" customHeight="1" x14ac:dyDescent="0.25">
      <c r="A59" s="36" t="s">
        <v>263</v>
      </c>
      <c r="B59" s="2">
        <v>55</v>
      </c>
      <c r="C59" s="10" t="s">
        <v>89</v>
      </c>
      <c r="D59" s="18" t="s">
        <v>77</v>
      </c>
      <c r="E59" s="19">
        <v>1</v>
      </c>
      <c r="F59" s="20" t="s">
        <v>4</v>
      </c>
      <c r="G59" s="50"/>
      <c r="H59" s="20">
        <v>20</v>
      </c>
      <c r="I59" s="20" t="s">
        <v>18</v>
      </c>
      <c r="J59" s="55">
        <v>0</v>
      </c>
      <c r="K59" s="9">
        <f t="shared" si="0"/>
        <v>0</v>
      </c>
      <c r="L59" s="54">
        <v>0</v>
      </c>
      <c r="M59" s="56">
        <f>+pecivo[[#This Row],[Cena celkem ****]]*pecivo[[#This Row],[DPH]]+pecivo[[#This Row],[Cena celkem ****]]</f>
        <v>0</v>
      </c>
    </row>
    <row r="60" spans="1:13" ht="30" customHeight="1" x14ac:dyDescent="0.25">
      <c r="A60" s="36" t="s">
        <v>264</v>
      </c>
      <c r="B60" s="2">
        <v>56</v>
      </c>
      <c r="C60" s="10" t="s">
        <v>90</v>
      </c>
      <c r="D60" s="18" t="s">
        <v>77</v>
      </c>
      <c r="E60" s="19">
        <v>1</v>
      </c>
      <c r="F60" s="20" t="s">
        <v>4</v>
      </c>
      <c r="G60" s="50"/>
      <c r="H60" s="20">
        <v>20</v>
      </c>
      <c r="I60" s="20" t="s">
        <v>18</v>
      </c>
      <c r="J60" s="55">
        <v>0</v>
      </c>
      <c r="K60" s="9">
        <f t="shared" si="0"/>
        <v>0</v>
      </c>
      <c r="L60" s="54">
        <v>0</v>
      </c>
      <c r="M60" s="56">
        <f>+pecivo[[#This Row],[Cena celkem ****]]*pecivo[[#This Row],[DPH]]+pecivo[[#This Row],[Cena celkem ****]]</f>
        <v>0</v>
      </c>
    </row>
    <row r="61" spans="1:13" ht="30" customHeight="1" x14ac:dyDescent="0.25">
      <c r="A61" s="36" t="s">
        <v>265</v>
      </c>
      <c r="B61" s="2">
        <v>57</v>
      </c>
      <c r="C61" s="10" t="s">
        <v>91</v>
      </c>
      <c r="D61" s="18" t="s">
        <v>92</v>
      </c>
      <c r="E61" s="19">
        <v>0.1</v>
      </c>
      <c r="F61" s="20" t="s">
        <v>4</v>
      </c>
      <c r="G61" s="50"/>
      <c r="H61" s="20">
        <v>1</v>
      </c>
      <c r="I61" s="20" t="s">
        <v>18</v>
      </c>
      <c r="J61" s="55">
        <v>0</v>
      </c>
      <c r="K61" s="9">
        <f t="shared" si="0"/>
        <v>0</v>
      </c>
      <c r="L61" s="54">
        <v>0</v>
      </c>
      <c r="M61" s="56">
        <f>+pecivo[[#This Row],[Cena celkem ****]]*pecivo[[#This Row],[DPH]]+pecivo[[#This Row],[Cena celkem ****]]</f>
        <v>0</v>
      </c>
    </row>
    <row r="62" spans="1:13" ht="30" customHeight="1" x14ac:dyDescent="0.25">
      <c r="A62" s="36" t="s">
        <v>266</v>
      </c>
      <c r="B62" s="2">
        <v>58</v>
      </c>
      <c r="C62" s="10" t="s">
        <v>93</v>
      </c>
      <c r="D62" s="18" t="s">
        <v>16</v>
      </c>
      <c r="E62" s="19">
        <v>1</v>
      </c>
      <c r="F62" s="20" t="s">
        <v>4</v>
      </c>
      <c r="G62" s="50"/>
      <c r="H62" s="20">
        <v>20</v>
      </c>
      <c r="I62" s="20" t="s">
        <v>27</v>
      </c>
      <c r="J62" s="55">
        <v>0</v>
      </c>
      <c r="K62" s="9">
        <f t="shared" si="0"/>
        <v>0</v>
      </c>
      <c r="L62" s="54">
        <v>0</v>
      </c>
      <c r="M62" s="56">
        <f>+pecivo[[#This Row],[Cena celkem ****]]*pecivo[[#This Row],[DPH]]+pecivo[[#This Row],[Cena celkem ****]]</f>
        <v>0</v>
      </c>
    </row>
    <row r="63" spans="1:13" ht="30" customHeight="1" x14ac:dyDescent="0.25">
      <c r="A63" s="36" t="s">
        <v>292</v>
      </c>
      <c r="B63" s="2">
        <v>59</v>
      </c>
      <c r="C63" s="10" t="s">
        <v>94</v>
      </c>
      <c r="D63" s="18" t="s">
        <v>92</v>
      </c>
      <c r="E63" s="19">
        <v>0.1</v>
      </c>
      <c r="F63" s="20" t="s">
        <v>4</v>
      </c>
      <c r="G63" s="50"/>
      <c r="H63" s="20">
        <v>1</v>
      </c>
      <c r="I63" s="21" t="s">
        <v>18</v>
      </c>
      <c r="J63" s="55">
        <v>0</v>
      </c>
      <c r="K63" s="9">
        <f t="shared" si="0"/>
        <v>0</v>
      </c>
      <c r="L63" s="54">
        <v>0</v>
      </c>
      <c r="M63" s="56">
        <f>+pecivo[[#This Row],[Cena celkem ****]]*pecivo[[#This Row],[DPH]]+pecivo[[#This Row],[Cena celkem ****]]</f>
        <v>0</v>
      </c>
    </row>
    <row r="64" spans="1:13" ht="30" customHeight="1" x14ac:dyDescent="0.25">
      <c r="A64" s="36" t="s">
        <v>293</v>
      </c>
      <c r="B64" s="2">
        <v>60</v>
      </c>
      <c r="C64" s="10" t="s">
        <v>95</v>
      </c>
      <c r="D64" s="18" t="s">
        <v>92</v>
      </c>
      <c r="E64" s="19">
        <v>0.1</v>
      </c>
      <c r="F64" s="20" t="s">
        <v>4</v>
      </c>
      <c r="G64" s="50"/>
      <c r="H64" s="20">
        <v>1</v>
      </c>
      <c r="I64" s="21" t="s">
        <v>18</v>
      </c>
      <c r="J64" s="55">
        <v>0</v>
      </c>
      <c r="K64" s="9">
        <f t="shared" si="0"/>
        <v>0</v>
      </c>
      <c r="L64" s="54">
        <v>0</v>
      </c>
      <c r="M64" s="56">
        <f>+pecivo[[#This Row],[Cena celkem ****]]*pecivo[[#This Row],[DPH]]+pecivo[[#This Row],[Cena celkem ****]]</f>
        <v>0</v>
      </c>
    </row>
    <row r="65" spans="1:13" ht="30" customHeight="1" x14ac:dyDescent="0.25">
      <c r="A65" s="36" t="s">
        <v>147</v>
      </c>
      <c r="B65" s="2">
        <v>61</v>
      </c>
      <c r="C65" s="10" t="s">
        <v>96</v>
      </c>
      <c r="D65" s="18" t="s">
        <v>92</v>
      </c>
      <c r="E65" s="19">
        <v>0.1</v>
      </c>
      <c r="F65" s="20" t="s">
        <v>17</v>
      </c>
      <c r="G65" s="50"/>
      <c r="H65" s="20">
        <v>1</v>
      </c>
      <c r="I65" s="21" t="s">
        <v>24</v>
      </c>
      <c r="J65" s="55">
        <v>0</v>
      </c>
      <c r="K65" s="9">
        <f t="shared" si="0"/>
        <v>0</v>
      </c>
      <c r="L65" s="54">
        <v>0</v>
      </c>
      <c r="M65" s="56">
        <f>+pecivo[[#This Row],[Cena celkem ****]]*pecivo[[#This Row],[DPH]]+pecivo[[#This Row],[Cena celkem ****]]</f>
        <v>0</v>
      </c>
    </row>
    <row r="66" spans="1:13" ht="30" customHeight="1" x14ac:dyDescent="0.25">
      <c r="A66" s="36" t="s">
        <v>267</v>
      </c>
      <c r="B66" s="2">
        <v>62</v>
      </c>
      <c r="C66" s="10" t="s">
        <v>128</v>
      </c>
      <c r="D66" s="18" t="s">
        <v>77</v>
      </c>
      <c r="E66" s="19">
        <v>1</v>
      </c>
      <c r="F66" s="20" t="s">
        <v>4</v>
      </c>
      <c r="G66" s="50"/>
      <c r="H66" s="20">
        <v>10</v>
      </c>
      <c r="I66" s="20" t="s">
        <v>18</v>
      </c>
      <c r="J66" s="55">
        <v>0</v>
      </c>
      <c r="K66" s="9">
        <f t="shared" si="0"/>
        <v>0</v>
      </c>
      <c r="L66" s="54">
        <v>0</v>
      </c>
      <c r="M66" s="56">
        <f>+pecivo[[#This Row],[Cena celkem ****]]*pecivo[[#This Row],[DPH]]+pecivo[[#This Row],[Cena celkem ****]]</f>
        <v>0</v>
      </c>
    </row>
    <row r="67" spans="1:13" ht="30" customHeight="1" x14ac:dyDescent="0.25">
      <c r="A67" s="36" t="s">
        <v>148</v>
      </c>
      <c r="B67" s="2">
        <v>63</v>
      </c>
      <c r="C67" s="10" t="s">
        <v>97</v>
      </c>
      <c r="D67" s="18" t="s">
        <v>16</v>
      </c>
      <c r="E67" s="19">
        <v>1</v>
      </c>
      <c r="F67" s="20" t="s">
        <v>4</v>
      </c>
      <c r="G67" s="50"/>
      <c r="H67" s="20">
        <v>2</v>
      </c>
      <c r="I67" s="20" t="s">
        <v>27</v>
      </c>
      <c r="J67" s="55">
        <v>0</v>
      </c>
      <c r="K67" s="9">
        <f t="shared" si="0"/>
        <v>0</v>
      </c>
      <c r="L67" s="54">
        <v>0</v>
      </c>
      <c r="M67" s="56">
        <f>+pecivo[[#This Row],[Cena celkem ****]]*pecivo[[#This Row],[DPH]]+pecivo[[#This Row],[Cena celkem ****]]</f>
        <v>0</v>
      </c>
    </row>
    <row r="68" spans="1:13" ht="30" customHeight="1" x14ac:dyDescent="0.25">
      <c r="A68" s="36" t="s">
        <v>268</v>
      </c>
      <c r="B68" s="2">
        <v>64</v>
      </c>
      <c r="C68" s="10" t="s">
        <v>98</v>
      </c>
      <c r="D68" s="18" t="s">
        <v>77</v>
      </c>
      <c r="E68" s="19">
        <v>1</v>
      </c>
      <c r="F68" s="20" t="s">
        <v>4</v>
      </c>
      <c r="G68" s="50"/>
      <c r="H68" s="20">
        <v>20</v>
      </c>
      <c r="I68" s="20" t="s">
        <v>18</v>
      </c>
      <c r="J68" s="55">
        <v>0</v>
      </c>
      <c r="K68" s="9">
        <f t="shared" ref="K68:K91" si="1">H68*J68</f>
        <v>0</v>
      </c>
      <c r="L68" s="54">
        <v>0</v>
      </c>
      <c r="M68" s="56">
        <f>+pecivo[[#This Row],[Cena celkem ****]]*pecivo[[#This Row],[DPH]]+pecivo[[#This Row],[Cena celkem ****]]</f>
        <v>0</v>
      </c>
    </row>
    <row r="69" spans="1:13" ht="30" customHeight="1" x14ac:dyDescent="0.25">
      <c r="A69" s="36" t="s">
        <v>149</v>
      </c>
      <c r="B69" s="2">
        <v>65</v>
      </c>
      <c r="C69" s="10" t="s">
        <v>99</v>
      </c>
      <c r="D69" s="18" t="s">
        <v>92</v>
      </c>
      <c r="E69" s="19">
        <v>0.125</v>
      </c>
      <c r="F69" s="20" t="s">
        <v>4</v>
      </c>
      <c r="G69" s="50"/>
      <c r="H69" s="20">
        <v>1</v>
      </c>
      <c r="I69" s="20" t="s">
        <v>18</v>
      </c>
      <c r="J69" s="55">
        <v>0</v>
      </c>
      <c r="K69" s="9">
        <f t="shared" si="1"/>
        <v>0</v>
      </c>
      <c r="L69" s="54">
        <v>0</v>
      </c>
      <c r="M69" s="56">
        <f>+pecivo[[#This Row],[Cena celkem ****]]*pecivo[[#This Row],[DPH]]+pecivo[[#This Row],[Cena celkem ****]]</f>
        <v>0</v>
      </c>
    </row>
    <row r="70" spans="1:13" ht="30" customHeight="1" x14ac:dyDescent="0.25">
      <c r="A70" s="36" t="s">
        <v>269</v>
      </c>
      <c r="B70" s="2">
        <v>66</v>
      </c>
      <c r="C70" s="10" t="s">
        <v>100</v>
      </c>
      <c r="D70" s="18" t="s">
        <v>101</v>
      </c>
      <c r="E70" s="19">
        <v>1</v>
      </c>
      <c r="F70" s="20" t="s">
        <v>4</v>
      </c>
      <c r="G70" s="50"/>
      <c r="H70" s="20">
        <v>1</v>
      </c>
      <c r="I70" s="21" t="s">
        <v>24</v>
      </c>
      <c r="J70" s="55">
        <v>0</v>
      </c>
      <c r="K70" s="9">
        <f t="shared" si="1"/>
        <v>0</v>
      </c>
      <c r="L70" s="54">
        <v>0</v>
      </c>
      <c r="M70" s="56">
        <f>+pecivo[[#This Row],[Cena celkem ****]]*pecivo[[#This Row],[DPH]]+pecivo[[#This Row],[Cena celkem ****]]</f>
        <v>0</v>
      </c>
    </row>
    <row r="71" spans="1:13" ht="30" customHeight="1" x14ac:dyDescent="0.25">
      <c r="A71" s="36" t="s">
        <v>270</v>
      </c>
      <c r="B71" s="2">
        <v>67</v>
      </c>
      <c r="C71" s="10" t="s">
        <v>102</v>
      </c>
      <c r="D71" s="18" t="s">
        <v>103</v>
      </c>
      <c r="E71" s="19">
        <v>1</v>
      </c>
      <c r="F71" s="20" t="s">
        <v>43</v>
      </c>
      <c r="G71" s="50"/>
      <c r="H71" s="20">
        <v>10</v>
      </c>
      <c r="I71" s="21" t="s">
        <v>24</v>
      </c>
      <c r="J71" s="55">
        <v>0</v>
      </c>
      <c r="K71" s="9">
        <f t="shared" si="1"/>
        <v>0</v>
      </c>
      <c r="L71" s="54">
        <v>0</v>
      </c>
      <c r="M71" s="56">
        <f>+pecivo[[#This Row],[Cena celkem ****]]*pecivo[[#This Row],[DPH]]+pecivo[[#This Row],[Cena celkem ****]]</f>
        <v>0</v>
      </c>
    </row>
    <row r="72" spans="1:13" ht="30" customHeight="1" x14ac:dyDescent="0.25">
      <c r="A72" s="36" t="s">
        <v>271</v>
      </c>
      <c r="B72" s="2">
        <v>68</v>
      </c>
      <c r="C72" s="10" t="s">
        <v>132</v>
      </c>
      <c r="D72" s="18" t="s">
        <v>104</v>
      </c>
      <c r="E72" s="19">
        <v>5</v>
      </c>
      <c r="F72" s="20" t="s">
        <v>4</v>
      </c>
      <c r="G72" s="50"/>
      <c r="H72" s="20">
        <v>10</v>
      </c>
      <c r="I72" s="20" t="s">
        <v>27</v>
      </c>
      <c r="J72" s="55">
        <v>0</v>
      </c>
      <c r="K72" s="9">
        <f t="shared" si="1"/>
        <v>0</v>
      </c>
      <c r="L72" s="54">
        <v>0</v>
      </c>
      <c r="M72" s="56">
        <f>+pecivo[[#This Row],[Cena celkem ****]]*pecivo[[#This Row],[DPH]]+pecivo[[#This Row],[Cena celkem ****]]</f>
        <v>0</v>
      </c>
    </row>
    <row r="73" spans="1:13" ht="30" customHeight="1" x14ac:dyDescent="0.25">
      <c r="A73" s="36" t="s">
        <v>272</v>
      </c>
      <c r="B73" s="2">
        <v>69</v>
      </c>
      <c r="C73" s="10" t="s">
        <v>133</v>
      </c>
      <c r="D73" s="18" t="s">
        <v>105</v>
      </c>
      <c r="E73" s="19">
        <v>3</v>
      </c>
      <c r="F73" s="20" t="s">
        <v>4</v>
      </c>
      <c r="G73" s="50"/>
      <c r="H73" s="20">
        <v>10</v>
      </c>
      <c r="I73" s="21" t="s">
        <v>27</v>
      </c>
      <c r="J73" s="55">
        <v>0</v>
      </c>
      <c r="K73" s="9">
        <f t="shared" si="1"/>
        <v>0</v>
      </c>
      <c r="L73" s="54">
        <v>0</v>
      </c>
      <c r="M73" s="56">
        <f>+pecivo[[#This Row],[Cena celkem ****]]*pecivo[[#This Row],[DPH]]+pecivo[[#This Row],[Cena celkem ****]]</f>
        <v>0</v>
      </c>
    </row>
    <row r="74" spans="1:13" ht="30" customHeight="1" x14ac:dyDescent="0.25">
      <c r="A74" s="36" t="s">
        <v>273</v>
      </c>
      <c r="B74" s="2">
        <v>70</v>
      </c>
      <c r="C74" s="10" t="s">
        <v>106</v>
      </c>
      <c r="D74" s="18" t="s">
        <v>103</v>
      </c>
      <c r="E74" s="19">
        <v>1</v>
      </c>
      <c r="F74" s="20" t="s">
        <v>4</v>
      </c>
      <c r="G74" s="50"/>
      <c r="H74" s="20">
        <v>2</v>
      </c>
      <c r="I74" s="21" t="s">
        <v>24</v>
      </c>
      <c r="J74" s="55">
        <v>0</v>
      </c>
      <c r="K74" s="9">
        <f t="shared" si="1"/>
        <v>0</v>
      </c>
      <c r="L74" s="54">
        <v>0</v>
      </c>
      <c r="M74" s="56">
        <f>+pecivo[[#This Row],[Cena celkem ****]]*pecivo[[#This Row],[DPH]]+pecivo[[#This Row],[Cena celkem ****]]</f>
        <v>0</v>
      </c>
    </row>
    <row r="75" spans="1:13" ht="30" customHeight="1" x14ac:dyDescent="0.25">
      <c r="A75" s="36" t="s">
        <v>274</v>
      </c>
      <c r="B75" s="2">
        <v>71</v>
      </c>
      <c r="C75" s="10" t="s">
        <v>107</v>
      </c>
      <c r="D75" s="18" t="s">
        <v>108</v>
      </c>
      <c r="E75" s="19">
        <v>1</v>
      </c>
      <c r="F75" s="20" t="s">
        <v>17</v>
      </c>
      <c r="G75" s="50"/>
      <c r="H75" s="20">
        <v>20</v>
      </c>
      <c r="I75" s="21" t="s">
        <v>24</v>
      </c>
      <c r="J75" s="55">
        <v>0</v>
      </c>
      <c r="K75" s="9">
        <f t="shared" si="1"/>
        <v>0</v>
      </c>
      <c r="L75" s="54">
        <v>0</v>
      </c>
      <c r="M75" s="56">
        <f>+pecivo[[#This Row],[Cena celkem ****]]*pecivo[[#This Row],[DPH]]+pecivo[[#This Row],[Cena celkem ****]]</f>
        <v>0</v>
      </c>
    </row>
    <row r="76" spans="1:13" ht="30" customHeight="1" x14ac:dyDescent="0.25">
      <c r="A76" s="36" t="s">
        <v>275</v>
      </c>
      <c r="B76" s="2">
        <v>72</v>
      </c>
      <c r="C76" s="10" t="s">
        <v>109</v>
      </c>
      <c r="D76" s="18" t="s">
        <v>110</v>
      </c>
      <c r="E76" s="19">
        <v>1</v>
      </c>
      <c r="F76" s="20" t="s">
        <v>17</v>
      </c>
      <c r="G76" s="50"/>
      <c r="H76" s="20">
        <v>20</v>
      </c>
      <c r="I76" s="21" t="s">
        <v>24</v>
      </c>
      <c r="J76" s="55">
        <v>0</v>
      </c>
      <c r="K76" s="9">
        <f t="shared" si="1"/>
        <v>0</v>
      </c>
      <c r="L76" s="54">
        <v>0</v>
      </c>
      <c r="M76" s="56">
        <f>+pecivo[[#This Row],[Cena celkem ****]]*pecivo[[#This Row],[DPH]]+pecivo[[#This Row],[Cena celkem ****]]</f>
        <v>0</v>
      </c>
    </row>
    <row r="77" spans="1:13" ht="30" customHeight="1" x14ac:dyDescent="0.25">
      <c r="A77" s="36" t="s">
        <v>276</v>
      </c>
      <c r="B77" s="2">
        <v>73</v>
      </c>
      <c r="C77" s="10" t="s">
        <v>129</v>
      </c>
      <c r="D77" s="18" t="s">
        <v>108</v>
      </c>
      <c r="E77" s="19">
        <v>1</v>
      </c>
      <c r="F77" s="20" t="s">
        <v>17</v>
      </c>
      <c r="G77" s="50"/>
      <c r="H77" s="20">
        <v>20</v>
      </c>
      <c r="I77" s="21" t="s">
        <v>24</v>
      </c>
      <c r="J77" s="55">
        <v>0</v>
      </c>
      <c r="K77" s="9">
        <f t="shared" si="1"/>
        <v>0</v>
      </c>
      <c r="L77" s="54">
        <v>0</v>
      </c>
      <c r="M77" s="56">
        <f>+pecivo[[#This Row],[Cena celkem ****]]*pecivo[[#This Row],[DPH]]+pecivo[[#This Row],[Cena celkem ****]]</f>
        <v>0</v>
      </c>
    </row>
    <row r="78" spans="1:13" ht="30" customHeight="1" x14ac:dyDescent="0.25">
      <c r="A78" s="36" t="s">
        <v>277</v>
      </c>
      <c r="B78" s="2">
        <v>74</v>
      </c>
      <c r="C78" s="10" t="s">
        <v>111</v>
      </c>
      <c r="D78" s="18" t="s">
        <v>92</v>
      </c>
      <c r="E78" s="19">
        <v>0.125</v>
      </c>
      <c r="F78" s="20" t="s">
        <v>4</v>
      </c>
      <c r="G78" s="50"/>
      <c r="H78" s="20">
        <v>20</v>
      </c>
      <c r="I78" s="20" t="s">
        <v>18</v>
      </c>
      <c r="J78" s="55">
        <v>0</v>
      </c>
      <c r="K78" s="9">
        <f t="shared" si="1"/>
        <v>0</v>
      </c>
      <c r="L78" s="54">
        <v>0</v>
      </c>
      <c r="M78" s="56">
        <f>+pecivo[[#This Row],[Cena celkem ****]]*pecivo[[#This Row],[DPH]]+pecivo[[#This Row],[Cena celkem ****]]</f>
        <v>0</v>
      </c>
    </row>
    <row r="79" spans="1:13" ht="30" customHeight="1" x14ac:dyDescent="0.25">
      <c r="A79" s="36" t="s">
        <v>278</v>
      </c>
      <c r="B79" s="2">
        <v>75</v>
      </c>
      <c r="C79" s="10" t="s">
        <v>112</v>
      </c>
      <c r="D79" s="18" t="s">
        <v>113</v>
      </c>
      <c r="E79" s="19">
        <v>1</v>
      </c>
      <c r="F79" s="20" t="s">
        <v>4</v>
      </c>
      <c r="G79" s="50"/>
      <c r="H79" s="20">
        <v>1</v>
      </c>
      <c r="I79" s="21" t="s">
        <v>24</v>
      </c>
      <c r="J79" s="55">
        <v>0</v>
      </c>
      <c r="K79" s="9">
        <f t="shared" si="1"/>
        <v>0</v>
      </c>
      <c r="L79" s="54">
        <v>0</v>
      </c>
      <c r="M79" s="56">
        <f>+pecivo[[#This Row],[Cena celkem ****]]*pecivo[[#This Row],[DPH]]+pecivo[[#This Row],[Cena celkem ****]]</f>
        <v>0</v>
      </c>
    </row>
    <row r="80" spans="1:13" ht="30" customHeight="1" x14ac:dyDescent="0.25">
      <c r="A80" s="38" t="s">
        <v>295</v>
      </c>
      <c r="B80" s="2">
        <v>76</v>
      </c>
      <c r="C80" s="10" t="s">
        <v>114</v>
      </c>
      <c r="D80" s="18" t="s">
        <v>72</v>
      </c>
      <c r="E80" s="19">
        <v>0.1</v>
      </c>
      <c r="F80" s="20" t="s">
        <v>4</v>
      </c>
      <c r="G80" s="50"/>
      <c r="H80" s="20">
        <v>0.5</v>
      </c>
      <c r="I80" s="21" t="s">
        <v>24</v>
      </c>
      <c r="J80" s="55">
        <v>0</v>
      </c>
      <c r="K80" s="9">
        <f t="shared" si="1"/>
        <v>0</v>
      </c>
      <c r="L80" s="54">
        <v>0</v>
      </c>
      <c r="M80" s="56">
        <f>+pecivo[[#This Row],[Cena celkem ****]]*pecivo[[#This Row],[DPH]]+pecivo[[#This Row],[Cena celkem ****]]</f>
        <v>0</v>
      </c>
    </row>
    <row r="81" spans="1:13" ht="30" customHeight="1" x14ac:dyDescent="0.25">
      <c r="A81" s="38" t="s">
        <v>294</v>
      </c>
      <c r="B81" s="2">
        <v>77</v>
      </c>
      <c r="C81" s="10" t="s">
        <v>115</v>
      </c>
      <c r="D81" s="18" t="s">
        <v>72</v>
      </c>
      <c r="E81" s="19">
        <v>0.1</v>
      </c>
      <c r="F81" s="20" t="s">
        <v>4</v>
      </c>
      <c r="G81" s="50"/>
      <c r="H81" s="20">
        <v>0.5</v>
      </c>
      <c r="I81" s="21" t="s">
        <v>24</v>
      </c>
      <c r="J81" s="55">
        <v>0</v>
      </c>
      <c r="K81" s="9">
        <f t="shared" si="1"/>
        <v>0</v>
      </c>
      <c r="L81" s="54">
        <v>0</v>
      </c>
      <c r="M81" s="56">
        <f>+pecivo[[#This Row],[Cena celkem ****]]*pecivo[[#This Row],[DPH]]+pecivo[[#This Row],[Cena celkem ****]]</f>
        <v>0</v>
      </c>
    </row>
    <row r="82" spans="1:13" ht="30" customHeight="1" x14ac:dyDescent="0.25">
      <c r="A82" s="38" t="s">
        <v>279</v>
      </c>
      <c r="B82" s="2">
        <v>78</v>
      </c>
      <c r="C82" s="10" t="s">
        <v>116</v>
      </c>
      <c r="D82" s="22" t="s">
        <v>52</v>
      </c>
      <c r="E82" s="19">
        <v>0.1</v>
      </c>
      <c r="F82" s="20" t="s">
        <v>4</v>
      </c>
      <c r="G82" s="50"/>
      <c r="H82" s="20">
        <v>0.5</v>
      </c>
      <c r="I82" s="20" t="s">
        <v>27</v>
      </c>
      <c r="J82" s="55">
        <v>0</v>
      </c>
      <c r="K82" s="9">
        <f t="shared" si="1"/>
        <v>0</v>
      </c>
      <c r="L82" s="54">
        <v>0</v>
      </c>
      <c r="M82" s="56">
        <f>+pecivo[[#This Row],[Cena celkem ****]]*pecivo[[#This Row],[DPH]]+pecivo[[#This Row],[Cena celkem ****]]</f>
        <v>0</v>
      </c>
    </row>
    <row r="83" spans="1:13" ht="30" customHeight="1" x14ac:dyDescent="0.25">
      <c r="A83" s="38" t="s">
        <v>280</v>
      </c>
      <c r="B83" s="2">
        <v>79</v>
      </c>
      <c r="C83" s="10" t="s">
        <v>296</v>
      </c>
      <c r="D83" s="18" t="s">
        <v>16</v>
      </c>
      <c r="E83" s="19">
        <v>3</v>
      </c>
      <c r="F83" s="20" t="s">
        <v>4</v>
      </c>
      <c r="G83" s="50"/>
      <c r="H83" s="20">
        <v>20</v>
      </c>
      <c r="I83" s="20" t="s">
        <v>27</v>
      </c>
      <c r="J83" s="55">
        <v>0</v>
      </c>
      <c r="K83" s="9">
        <f t="shared" si="1"/>
        <v>0</v>
      </c>
      <c r="L83" s="54">
        <v>0</v>
      </c>
      <c r="M83" s="56">
        <f>+pecivo[[#This Row],[Cena celkem ****]]*pecivo[[#This Row],[DPH]]+pecivo[[#This Row],[Cena celkem ****]]</f>
        <v>0</v>
      </c>
    </row>
    <row r="84" spans="1:13" ht="30" customHeight="1" x14ac:dyDescent="0.25">
      <c r="A84" s="38" t="s">
        <v>281</v>
      </c>
      <c r="B84" s="2">
        <v>80</v>
      </c>
      <c r="C84" s="10" t="s">
        <v>117</v>
      </c>
      <c r="D84" s="18" t="s">
        <v>118</v>
      </c>
      <c r="E84" s="19">
        <v>5</v>
      </c>
      <c r="F84" s="20" t="s">
        <v>4</v>
      </c>
      <c r="G84" s="50"/>
      <c r="H84" s="20">
        <v>20</v>
      </c>
      <c r="I84" s="21" t="s">
        <v>18</v>
      </c>
      <c r="J84" s="55">
        <v>0</v>
      </c>
      <c r="K84" s="9">
        <f t="shared" si="1"/>
        <v>0</v>
      </c>
      <c r="L84" s="54">
        <v>0</v>
      </c>
      <c r="M84" s="56">
        <f>+pecivo[[#This Row],[Cena celkem ****]]*pecivo[[#This Row],[DPH]]+pecivo[[#This Row],[Cena celkem ****]]</f>
        <v>0</v>
      </c>
    </row>
    <row r="85" spans="1:13" ht="30" customHeight="1" x14ac:dyDescent="0.25">
      <c r="A85" s="38" t="s">
        <v>282</v>
      </c>
      <c r="B85" s="2">
        <v>81</v>
      </c>
      <c r="C85" s="10" t="s">
        <v>119</v>
      </c>
      <c r="D85" s="18" t="s">
        <v>16</v>
      </c>
      <c r="E85" s="19">
        <v>3</v>
      </c>
      <c r="F85" s="20" t="s">
        <v>4</v>
      </c>
      <c r="G85" s="50"/>
      <c r="H85" s="20">
        <v>20</v>
      </c>
      <c r="I85" s="21" t="s">
        <v>27</v>
      </c>
      <c r="J85" s="55">
        <v>0</v>
      </c>
      <c r="K85" s="9">
        <f t="shared" si="1"/>
        <v>0</v>
      </c>
      <c r="L85" s="54">
        <v>0</v>
      </c>
      <c r="M85" s="56">
        <f>+pecivo[[#This Row],[Cena celkem ****]]*pecivo[[#This Row],[DPH]]+pecivo[[#This Row],[Cena celkem ****]]</f>
        <v>0</v>
      </c>
    </row>
    <row r="86" spans="1:13" ht="30" customHeight="1" x14ac:dyDescent="0.25">
      <c r="A86" s="38" t="s">
        <v>283</v>
      </c>
      <c r="B86" s="2">
        <v>82</v>
      </c>
      <c r="C86" s="10" t="s">
        <v>120</v>
      </c>
      <c r="D86" s="18" t="s">
        <v>118</v>
      </c>
      <c r="E86" s="19">
        <v>5</v>
      </c>
      <c r="F86" s="20" t="s">
        <v>4</v>
      </c>
      <c r="G86" s="50"/>
      <c r="H86" s="20">
        <v>20</v>
      </c>
      <c r="I86" s="21" t="s">
        <v>18</v>
      </c>
      <c r="J86" s="55">
        <v>0</v>
      </c>
      <c r="K86" s="9">
        <f t="shared" si="1"/>
        <v>0</v>
      </c>
      <c r="L86" s="54">
        <v>0</v>
      </c>
      <c r="M86" s="56">
        <f>+pecivo[[#This Row],[Cena celkem ****]]*pecivo[[#This Row],[DPH]]+pecivo[[#This Row],[Cena celkem ****]]</f>
        <v>0</v>
      </c>
    </row>
    <row r="87" spans="1:13" ht="30" customHeight="1" x14ac:dyDescent="0.25">
      <c r="A87" s="38" t="s">
        <v>284</v>
      </c>
      <c r="B87" s="2">
        <v>83</v>
      </c>
      <c r="C87" s="10" t="s">
        <v>121</v>
      </c>
      <c r="D87" s="18" t="s">
        <v>16</v>
      </c>
      <c r="E87" s="19">
        <v>1</v>
      </c>
      <c r="F87" s="20" t="s">
        <v>4</v>
      </c>
      <c r="G87" s="50"/>
      <c r="H87" s="20">
        <v>5</v>
      </c>
      <c r="I87" s="20" t="s">
        <v>18</v>
      </c>
      <c r="J87" s="55">
        <v>0</v>
      </c>
      <c r="K87" s="9">
        <f t="shared" si="1"/>
        <v>0</v>
      </c>
      <c r="L87" s="54">
        <v>0</v>
      </c>
      <c r="M87" s="56">
        <f>+pecivo[[#This Row],[Cena celkem ****]]*pecivo[[#This Row],[DPH]]+pecivo[[#This Row],[Cena celkem ****]]</f>
        <v>0</v>
      </c>
    </row>
    <row r="88" spans="1:13" ht="30" customHeight="1" x14ac:dyDescent="0.25">
      <c r="A88" s="38" t="s">
        <v>285</v>
      </c>
      <c r="B88" s="2">
        <v>84</v>
      </c>
      <c r="C88" s="10" t="s">
        <v>130</v>
      </c>
      <c r="D88" s="18" t="s">
        <v>122</v>
      </c>
      <c r="E88" s="19">
        <v>1</v>
      </c>
      <c r="F88" s="20" t="s">
        <v>4</v>
      </c>
      <c r="G88" s="50"/>
      <c r="H88" s="20">
        <v>10</v>
      </c>
      <c r="I88" s="20" t="s">
        <v>18</v>
      </c>
      <c r="J88" s="55">
        <v>0</v>
      </c>
      <c r="K88" s="9">
        <f t="shared" si="1"/>
        <v>0</v>
      </c>
      <c r="L88" s="54">
        <v>0</v>
      </c>
      <c r="M88" s="56">
        <f>+pecivo[[#This Row],[Cena celkem ****]]*pecivo[[#This Row],[DPH]]+pecivo[[#This Row],[Cena celkem ****]]</f>
        <v>0</v>
      </c>
    </row>
    <row r="89" spans="1:13" ht="30" customHeight="1" x14ac:dyDescent="0.25">
      <c r="A89" s="38" t="s">
        <v>286</v>
      </c>
      <c r="B89" s="2">
        <v>85</v>
      </c>
      <c r="C89" s="10" t="s">
        <v>123</v>
      </c>
      <c r="D89" s="22" t="s">
        <v>124</v>
      </c>
      <c r="E89" s="19">
        <v>5</v>
      </c>
      <c r="F89" s="20" t="s">
        <v>4</v>
      </c>
      <c r="G89" s="50"/>
      <c r="H89" s="20">
        <v>10</v>
      </c>
      <c r="I89" s="21" t="s">
        <v>18</v>
      </c>
      <c r="J89" s="55">
        <v>0</v>
      </c>
      <c r="K89" s="9">
        <f t="shared" si="1"/>
        <v>0</v>
      </c>
      <c r="L89" s="54">
        <v>0</v>
      </c>
      <c r="M89" s="56">
        <f>+pecivo[[#This Row],[Cena celkem ****]]*pecivo[[#This Row],[DPH]]+pecivo[[#This Row],[Cena celkem ****]]</f>
        <v>0</v>
      </c>
    </row>
    <row r="90" spans="1:13" ht="30" customHeight="1" x14ac:dyDescent="0.25">
      <c r="A90" s="38" t="s">
        <v>287</v>
      </c>
      <c r="B90" s="2">
        <v>86</v>
      </c>
      <c r="C90" s="10" t="s">
        <v>131</v>
      </c>
      <c r="D90" s="18" t="s">
        <v>125</v>
      </c>
      <c r="E90" s="19">
        <v>1</v>
      </c>
      <c r="F90" s="20" t="s">
        <v>4</v>
      </c>
      <c r="G90" s="50"/>
      <c r="H90" s="20">
        <v>10</v>
      </c>
      <c r="I90" s="21" t="s">
        <v>18</v>
      </c>
      <c r="J90" s="55">
        <v>0</v>
      </c>
      <c r="K90" s="9">
        <f t="shared" si="1"/>
        <v>0</v>
      </c>
      <c r="L90" s="54">
        <v>0</v>
      </c>
      <c r="M90" s="56">
        <f>+pecivo[[#This Row],[Cena celkem ****]]*pecivo[[#This Row],[DPH]]+pecivo[[#This Row],[Cena celkem ****]]</f>
        <v>0</v>
      </c>
    </row>
    <row r="91" spans="1:13" ht="30" customHeight="1" x14ac:dyDescent="0.25">
      <c r="A91" s="38" t="s">
        <v>288</v>
      </c>
      <c r="B91" s="2">
        <v>87</v>
      </c>
      <c r="C91" s="10" t="s">
        <v>126</v>
      </c>
      <c r="D91" s="18" t="s">
        <v>122</v>
      </c>
      <c r="E91" s="19">
        <v>1</v>
      </c>
      <c r="F91" s="20" t="s">
        <v>4</v>
      </c>
      <c r="G91" s="50"/>
      <c r="H91" s="20">
        <v>5</v>
      </c>
      <c r="I91" s="21" t="s">
        <v>24</v>
      </c>
      <c r="J91" s="55">
        <v>0</v>
      </c>
      <c r="K91" s="9">
        <f t="shared" si="1"/>
        <v>0</v>
      </c>
      <c r="L91" s="54">
        <v>0</v>
      </c>
      <c r="M91" s="56">
        <f>+pecivo[[#This Row],[Cena celkem ****]]*pecivo[[#This Row],[DPH]]+pecivo[[#This Row],[Cena celkem ****]]</f>
        <v>0</v>
      </c>
    </row>
    <row r="92" spans="1:13" ht="30" customHeight="1" x14ac:dyDescent="0.25">
      <c r="A92" s="38" t="s">
        <v>186</v>
      </c>
      <c r="B92" s="2">
        <v>88</v>
      </c>
      <c r="C92" s="23" t="s">
        <v>153</v>
      </c>
      <c r="D92" s="18" t="s">
        <v>151</v>
      </c>
      <c r="E92" s="19">
        <v>10</v>
      </c>
      <c r="F92" s="20" t="s">
        <v>4</v>
      </c>
      <c r="G92" s="50"/>
      <c r="H92" s="20">
        <v>200</v>
      </c>
      <c r="I92" s="20" t="s">
        <v>18</v>
      </c>
      <c r="J92" s="55">
        <v>0</v>
      </c>
      <c r="K92" s="9">
        <f t="shared" ref="K92:K104" si="2">H92*J92</f>
        <v>0</v>
      </c>
      <c r="L92" s="54">
        <v>0</v>
      </c>
      <c r="M92" s="56">
        <f>+pecivo[[#This Row],[Cena celkem ****]]*pecivo[[#This Row],[DPH]]+pecivo[[#This Row],[Cena celkem ****]]</f>
        <v>0</v>
      </c>
    </row>
    <row r="93" spans="1:13" ht="30" customHeight="1" x14ac:dyDescent="0.25">
      <c r="A93" s="38" t="s">
        <v>187</v>
      </c>
      <c r="B93" s="2">
        <v>89</v>
      </c>
      <c r="C93" s="23" t="s">
        <v>154</v>
      </c>
      <c r="D93" s="18" t="s">
        <v>151</v>
      </c>
      <c r="E93" s="19">
        <v>10</v>
      </c>
      <c r="F93" s="20" t="s">
        <v>4</v>
      </c>
      <c r="G93" s="50"/>
      <c r="H93" s="20">
        <v>30</v>
      </c>
      <c r="I93" s="21" t="s">
        <v>18</v>
      </c>
      <c r="J93" s="55">
        <v>0</v>
      </c>
      <c r="K93" s="9">
        <f t="shared" si="2"/>
        <v>0</v>
      </c>
      <c r="L93" s="54">
        <v>0</v>
      </c>
      <c r="M93" s="56">
        <f>+pecivo[[#This Row],[Cena celkem ****]]*pecivo[[#This Row],[DPH]]+pecivo[[#This Row],[Cena celkem ****]]</f>
        <v>0</v>
      </c>
    </row>
    <row r="94" spans="1:13" ht="30" customHeight="1" x14ac:dyDescent="0.25">
      <c r="A94" s="38" t="s">
        <v>188</v>
      </c>
      <c r="B94" s="2">
        <v>90</v>
      </c>
      <c r="C94" s="23" t="s">
        <v>155</v>
      </c>
      <c r="D94" s="18" t="s">
        <v>151</v>
      </c>
      <c r="E94" s="19">
        <v>5</v>
      </c>
      <c r="F94" s="20" t="s">
        <v>4</v>
      </c>
      <c r="G94" s="50"/>
      <c r="H94" s="20">
        <v>30</v>
      </c>
      <c r="I94" s="21" t="s">
        <v>18</v>
      </c>
      <c r="J94" s="55">
        <v>0</v>
      </c>
      <c r="K94" s="9">
        <f t="shared" si="2"/>
        <v>0</v>
      </c>
      <c r="L94" s="54">
        <v>0</v>
      </c>
      <c r="M94" s="56">
        <f>+pecivo[[#This Row],[Cena celkem ****]]*pecivo[[#This Row],[DPH]]+pecivo[[#This Row],[Cena celkem ****]]</f>
        <v>0</v>
      </c>
    </row>
    <row r="95" spans="1:13" ht="30" customHeight="1" x14ac:dyDescent="0.25">
      <c r="A95" s="38" t="s">
        <v>189</v>
      </c>
      <c r="B95" s="2">
        <v>91</v>
      </c>
      <c r="C95" s="23" t="s">
        <v>156</v>
      </c>
      <c r="D95" s="18" t="s">
        <v>151</v>
      </c>
      <c r="E95" s="19">
        <v>5</v>
      </c>
      <c r="F95" s="20" t="s">
        <v>4</v>
      </c>
      <c r="G95" s="50"/>
      <c r="H95" s="20">
        <v>30</v>
      </c>
      <c r="I95" s="21" t="s">
        <v>24</v>
      </c>
      <c r="J95" s="55">
        <v>0</v>
      </c>
      <c r="K95" s="9">
        <f t="shared" si="2"/>
        <v>0</v>
      </c>
      <c r="L95" s="54">
        <v>0</v>
      </c>
      <c r="M95" s="56">
        <f>+pecivo[[#This Row],[Cena celkem ****]]*pecivo[[#This Row],[DPH]]+pecivo[[#This Row],[Cena celkem ****]]</f>
        <v>0</v>
      </c>
    </row>
    <row r="96" spans="1:13" ht="30" customHeight="1" x14ac:dyDescent="0.25">
      <c r="A96" s="38" t="s">
        <v>190</v>
      </c>
      <c r="B96" s="2">
        <v>92</v>
      </c>
      <c r="C96" s="23" t="s">
        <v>157</v>
      </c>
      <c r="D96" s="18" t="s">
        <v>151</v>
      </c>
      <c r="E96" s="19">
        <v>5</v>
      </c>
      <c r="F96" s="20" t="s">
        <v>4</v>
      </c>
      <c r="G96" s="50"/>
      <c r="H96" s="20">
        <v>30</v>
      </c>
      <c r="I96" s="20" t="s">
        <v>18</v>
      </c>
      <c r="J96" s="55">
        <v>0</v>
      </c>
      <c r="K96" s="9">
        <f t="shared" si="2"/>
        <v>0</v>
      </c>
      <c r="L96" s="54">
        <v>0</v>
      </c>
      <c r="M96" s="56">
        <f>+pecivo[[#This Row],[Cena celkem ****]]*pecivo[[#This Row],[DPH]]+pecivo[[#This Row],[Cena celkem ****]]</f>
        <v>0</v>
      </c>
    </row>
    <row r="97" spans="1:13" ht="30" customHeight="1" x14ac:dyDescent="0.25">
      <c r="A97" s="38" t="s">
        <v>191</v>
      </c>
      <c r="B97" s="2">
        <v>93</v>
      </c>
      <c r="C97" s="23" t="s">
        <v>158</v>
      </c>
      <c r="D97" s="18" t="s">
        <v>151</v>
      </c>
      <c r="E97" s="19">
        <v>5</v>
      </c>
      <c r="F97" s="20" t="s">
        <v>4</v>
      </c>
      <c r="G97" s="50"/>
      <c r="H97" s="20">
        <v>20</v>
      </c>
      <c r="I97" s="21" t="s">
        <v>18</v>
      </c>
      <c r="J97" s="55">
        <v>0</v>
      </c>
      <c r="K97" s="9">
        <f t="shared" si="2"/>
        <v>0</v>
      </c>
      <c r="L97" s="54">
        <v>0</v>
      </c>
      <c r="M97" s="56">
        <f>+pecivo[[#This Row],[Cena celkem ****]]*pecivo[[#This Row],[DPH]]+pecivo[[#This Row],[Cena celkem ****]]</f>
        <v>0</v>
      </c>
    </row>
    <row r="98" spans="1:13" ht="30" customHeight="1" x14ac:dyDescent="0.25">
      <c r="A98" s="38" t="s">
        <v>192</v>
      </c>
      <c r="B98" s="2">
        <v>94</v>
      </c>
      <c r="C98" s="23" t="s">
        <v>159</v>
      </c>
      <c r="D98" s="18" t="s">
        <v>151</v>
      </c>
      <c r="E98" s="19">
        <v>5</v>
      </c>
      <c r="F98" s="20" t="s">
        <v>4</v>
      </c>
      <c r="G98" s="50"/>
      <c r="H98" s="20">
        <v>20</v>
      </c>
      <c r="I98" s="21" t="s">
        <v>18</v>
      </c>
      <c r="J98" s="55">
        <v>0</v>
      </c>
      <c r="K98" s="9">
        <f t="shared" si="2"/>
        <v>0</v>
      </c>
      <c r="L98" s="54">
        <v>0</v>
      </c>
      <c r="M98" s="56">
        <f>+pecivo[[#This Row],[Cena celkem ****]]*pecivo[[#This Row],[DPH]]+pecivo[[#This Row],[Cena celkem ****]]</f>
        <v>0</v>
      </c>
    </row>
    <row r="99" spans="1:13" ht="30" customHeight="1" x14ac:dyDescent="0.25">
      <c r="A99" s="38" t="s">
        <v>193</v>
      </c>
      <c r="B99" s="2">
        <v>95</v>
      </c>
      <c r="C99" s="23" t="s">
        <v>160</v>
      </c>
      <c r="D99" s="18" t="s">
        <v>152</v>
      </c>
      <c r="E99" s="19">
        <v>1</v>
      </c>
      <c r="F99" s="20" t="s">
        <v>4</v>
      </c>
      <c r="G99" s="50"/>
      <c r="H99" s="20">
        <v>3</v>
      </c>
      <c r="I99" s="21" t="s">
        <v>24</v>
      </c>
      <c r="J99" s="55">
        <v>0</v>
      </c>
      <c r="K99" s="9">
        <f t="shared" si="2"/>
        <v>0</v>
      </c>
      <c r="L99" s="54">
        <v>0</v>
      </c>
      <c r="M99" s="56">
        <f>+pecivo[[#This Row],[Cena celkem ****]]*pecivo[[#This Row],[DPH]]+pecivo[[#This Row],[Cena celkem ****]]</f>
        <v>0</v>
      </c>
    </row>
    <row r="100" spans="1:13" ht="30" customHeight="1" x14ac:dyDescent="0.25">
      <c r="A100" s="38" t="s">
        <v>194</v>
      </c>
      <c r="B100" s="2">
        <v>96</v>
      </c>
      <c r="C100" s="23" t="s">
        <v>161</v>
      </c>
      <c r="D100" s="18" t="s">
        <v>152</v>
      </c>
      <c r="E100" s="19">
        <v>1</v>
      </c>
      <c r="F100" s="20" t="s">
        <v>4</v>
      </c>
      <c r="G100" s="50"/>
      <c r="H100" s="20">
        <v>3</v>
      </c>
      <c r="I100" s="20" t="s">
        <v>18</v>
      </c>
      <c r="J100" s="55">
        <v>0</v>
      </c>
      <c r="K100" s="9">
        <f t="shared" si="2"/>
        <v>0</v>
      </c>
      <c r="L100" s="54">
        <v>0</v>
      </c>
      <c r="M100" s="56">
        <f>+pecivo[[#This Row],[Cena celkem ****]]*pecivo[[#This Row],[DPH]]+pecivo[[#This Row],[Cena celkem ****]]</f>
        <v>0</v>
      </c>
    </row>
    <row r="101" spans="1:13" ht="30" customHeight="1" x14ac:dyDescent="0.25">
      <c r="A101" s="38" t="s">
        <v>195</v>
      </c>
      <c r="B101" s="2">
        <v>97</v>
      </c>
      <c r="C101" s="23" t="s">
        <v>163</v>
      </c>
      <c r="D101" s="18" t="s">
        <v>63</v>
      </c>
      <c r="E101" s="19">
        <v>1</v>
      </c>
      <c r="F101" s="19" t="s">
        <v>4</v>
      </c>
      <c r="G101" s="50"/>
      <c r="H101" s="24">
        <v>1</v>
      </c>
      <c r="I101" s="20" t="s">
        <v>18</v>
      </c>
      <c r="J101" s="55">
        <v>0</v>
      </c>
      <c r="K101" s="9">
        <f t="shared" si="2"/>
        <v>0</v>
      </c>
      <c r="L101" s="54">
        <v>0</v>
      </c>
      <c r="M101" s="56">
        <f>+pecivo[[#This Row],[Cena celkem ****]]*pecivo[[#This Row],[DPH]]+pecivo[[#This Row],[Cena celkem ****]]</f>
        <v>0</v>
      </c>
    </row>
    <row r="102" spans="1:13" ht="30" customHeight="1" x14ac:dyDescent="0.25">
      <c r="A102" s="38" t="s">
        <v>197</v>
      </c>
      <c r="B102" s="2">
        <v>98</v>
      </c>
      <c r="C102" s="28" t="s">
        <v>196</v>
      </c>
      <c r="D102" s="18" t="s">
        <v>63</v>
      </c>
      <c r="E102" s="30">
        <v>1</v>
      </c>
      <c r="F102" s="30" t="s">
        <v>4</v>
      </c>
      <c r="G102" s="51"/>
      <c r="H102" s="31">
        <v>1</v>
      </c>
      <c r="I102" s="32" t="s">
        <v>18</v>
      </c>
      <c r="J102" s="55">
        <v>0</v>
      </c>
      <c r="K102" s="9">
        <f>H102*J102</f>
        <v>0</v>
      </c>
      <c r="L102" s="54">
        <v>0</v>
      </c>
      <c r="M102" s="56">
        <f>+pecivo[[#This Row],[Cena celkem ****]]*pecivo[[#This Row],[DPH]]+pecivo[[#This Row],[Cena celkem ****]]</f>
        <v>0</v>
      </c>
    </row>
    <row r="103" spans="1:13" ht="30" customHeight="1" x14ac:dyDescent="0.25">
      <c r="A103" s="38" t="s">
        <v>198</v>
      </c>
      <c r="B103" s="2">
        <v>99</v>
      </c>
      <c r="C103" s="23" t="s">
        <v>164</v>
      </c>
      <c r="D103" s="18" t="s">
        <v>63</v>
      </c>
      <c r="E103" s="19">
        <v>1</v>
      </c>
      <c r="F103" s="19" t="s">
        <v>4</v>
      </c>
      <c r="G103" s="50"/>
      <c r="H103" s="24">
        <v>1</v>
      </c>
      <c r="I103" s="21" t="s">
        <v>18</v>
      </c>
      <c r="J103" s="55">
        <v>0</v>
      </c>
      <c r="K103" s="9">
        <f t="shared" si="2"/>
        <v>0</v>
      </c>
      <c r="L103" s="54">
        <v>0</v>
      </c>
      <c r="M103" s="56">
        <f>+pecivo[[#This Row],[Cena celkem ****]]*pecivo[[#This Row],[DPH]]+pecivo[[#This Row],[Cena celkem ****]]</f>
        <v>0</v>
      </c>
    </row>
    <row r="104" spans="1:13" ht="30" customHeight="1" x14ac:dyDescent="0.25">
      <c r="A104" s="38" t="s">
        <v>199</v>
      </c>
      <c r="B104" s="2">
        <v>100</v>
      </c>
      <c r="C104" s="23" t="s">
        <v>165</v>
      </c>
      <c r="D104" s="18" t="s">
        <v>63</v>
      </c>
      <c r="E104" s="19">
        <v>1</v>
      </c>
      <c r="F104" s="19" t="s">
        <v>4</v>
      </c>
      <c r="G104" s="50"/>
      <c r="H104" s="24">
        <v>1</v>
      </c>
      <c r="I104" s="20" t="s">
        <v>18</v>
      </c>
      <c r="J104" s="55">
        <v>0</v>
      </c>
      <c r="K104" s="9">
        <f t="shared" si="2"/>
        <v>0</v>
      </c>
      <c r="L104" s="54">
        <v>0</v>
      </c>
      <c r="M104" s="56">
        <f>+pecivo[[#This Row],[Cena celkem ****]]*pecivo[[#This Row],[DPH]]+pecivo[[#This Row],[Cena celkem ****]]</f>
        <v>0</v>
      </c>
    </row>
    <row r="105" spans="1:13" ht="30" customHeight="1" x14ac:dyDescent="0.25">
      <c r="A105" s="38" t="s">
        <v>203</v>
      </c>
      <c r="B105" s="2">
        <v>101</v>
      </c>
      <c r="C105" s="25" t="s">
        <v>166</v>
      </c>
      <c r="D105" s="18" t="s">
        <v>63</v>
      </c>
      <c r="E105" s="26">
        <v>1</v>
      </c>
      <c r="F105" s="26" t="s">
        <v>17</v>
      </c>
      <c r="G105" s="52"/>
      <c r="H105" s="27">
        <v>5</v>
      </c>
      <c r="I105" s="21" t="s">
        <v>18</v>
      </c>
      <c r="J105" s="55">
        <v>0</v>
      </c>
      <c r="K105" s="17">
        <f t="shared" ref="K105:K122" si="3">H105*J105</f>
        <v>0</v>
      </c>
      <c r="L105" s="54">
        <v>0</v>
      </c>
      <c r="M105" s="56">
        <f>+pecivo[[#This Row],[Cena celkem ****]]*pecivo[[#This Row],[DPH]]+pecivo[[#This Row],[Cena celkem ****]]</f>
        <v>0</v>
      </c>
    </row>
    <row r="106" spans="1:13" ht="30" customHeight="1" x14ac:dyDescent="0.25">
      <c r="A106" s="40" t="s">
        <v>204</v>
      </c>
      <c r="B106" s="2">
        <v>102</v>
      </c>
      <c r="C106" s="25" t="s">
        <v>167</v>
      </c>
      <c r="D106" s="18" t="s">
        <v>63</v>
      </c>
      <c r="E106" s="26">
        <v>1</v>
      </c>
      <c r="F106" s="26" t="s">
        <v>4</v>
      </c>
      <c r="G106" s="52"/>
      <c r="H106" s="27">
        <v>1</v>
      </c>
      <c r="I106" s="21" t="s">
        <v>18</v>
      </c>
      <c r="J106" s="55">
        <v>0</v>
      </c>
      <c r="K106" s="17">
        <f t="shared" si="3"/>
        <v>0</v>
      </c>
      <c r="L106" s="54">
        <v>0</v>
      </c>
      <c r="M106" s="56">
        <f>+pecivo[[#This Row],[Cena celkem ****]]*pecivo[[#This Row],[DPH]]+pecivo[[#This Row],[Cena celkem ****]]</f>
        <v>0</v>
      </c>
    </row>
    <row r="107" spans="1:13" ht="30" customHeight="1" x14ac:dyDescent="0.25">
      <c r="A107" s="37" t="s">
        <v>205</v>
      </c>
      <c r="B107" s="2">
        <v>103</v>
      </c>
      <c r="C107" s="25" t="s">
        <v>202</v>
      </c>
      <c r="D107" s="18" t="s">
        <v>63</v>
      </c>
      <c r="E107" s="26">
        <v>1</v>
      </c>
      <c r="F107" s="26" t="s">
        <v>17</v>
      </c>
      <c r="G107" s="52"/>
      <c r="H107" s="27">
        <v>1</v>
      </c>
      <c r="I107" s="20" t="s">
        <v>18</v>
      </c>
      <c r="J107" s="55">
        <v>0</v>
      </c>
      <c r="K107" s="17">
        <f t="shared" si="3"/>
        <v>0</v>
      </c>
      <c r="L107" s="54">
        <v>0</v>
      </c>
      <c r="M107" s="56">
        <f>+pecivo[[#This Row],[Cena celkem ****]]*pecivo[[#This Row],[DPH]]+pecivo[[#This Row],[Cena celkem ****]]</f>
        <v>0</v>
      </c>
    </row>
    <row r="108" spans="1:13" ht="30" customHeight="1" x14ac:dyDescent="0.25">
      <c r="A108" s="37" t="s">
        <v>206</v>
      </c>
      <c r="B108" s="2">
        <v>104</v>
      </c>
      <c r="C108" s="25" t="s">
        <v>168</v>
      </c>
      <c r="D108" s="18" t="s">
        <v>63</v>
      </c>
      <c r="E108" s="26">
        <v>0.1</v>
      </c>
      <c r="F108" s="26" t="s">
        <v>4</v>
      </c>
      <c r="G108" s="52"/>
      <c r="H108" s="27">
        <v>1</v>
      </c>
      <c r="I108" s="21" t="s">
        <v>18</v>
      </c>
      <c r="J108" s="55">
        <v>0</v>
      </c>
      <c r="K108" s="17">
        <f t="shared" si="3"/>
        <v>0</v>
      </c>
      <c r="L108" s="54">
        <v>0</v>
      </c>
      <c r="M108" s="56">
        <f>+pecivo[[#This Row],[Cena celkem ****]]*pecivo[[#This Row],[DPH]]+pecivo[[#This Row],[Cena celkem ****]]</f>
        <v>0</v>
      </c>
    </row>
    <row r="109" spans="1:13" ht="30" customHeight="1" x14ac:dyDescent="0.25">
      <c r="A109" s="37" t="s">
        <v>219</v>
      </c>
      <c r="B109" s="2">
        <v>105</v>
      </c>
      <c r="C109" s="25" t="s">
        <v>169</v>
      </c>
      <c r="D109" s="18" t="s">
        <v>63</v>
      </c>
      <c r="E109" s="26">
        <v>1</v>
      </c>
      <c r="F109" s="26" t="s">
        <v>4</v>
      </c>
      <c r="G109" s="52"/>
      <c r="H109" s="27">
        <v>1</v>
      </c>
      <c r="I109" s="20" t="s">
        <v>18</v>
      </c>
      <c r="J109" s="55">
        <v>0</v>
      </c>
      <c r="K109" s="17">
        <f t="shared" si="3"/>
        <v>0</v>
      </c>
      <c r="L109" s="54">
        <v>0</v>
      </c>
      <c r="M109" s="56">
        <f>+pecivo[[#This Row],[Cena celkem ****]]*pecivo[[#This Row],[DPH]]+pecivo[[#This Row],[Cena celkem ****]]</f>
        <v>0</v>
      </c>
    </row>
    <row r="110" spans="1:13" ht="32.25" customHeight="1" x14ac:dyDescent="0.25">
      <c r="A110" s="37" t="s">
        <v>207</v>
      </c>
      <c r="B110" s="2">
        <v>107</v>
      </c>
      <c r="C110" s="25" t="s">
        <v>290</v>
      </c>
      <c r="D110" s="35" t="s">
        <v>291</v>
      </c>
      <c r="E110" s="26">
        <v>1</v>
      </c>
      <c r="F110" s="26" t="s">
        <v>170</v>
      </c>
      <c r="G110" s="52"/>
      <c r="H110" s="27">
        <v>1</v>
      </c>
      <c r="I110" s="20" t="s">
        <v>18</v>
      </c>
      <c r="J110" s="55">
        <v>0</v>
      </c>
      <c r="K110" s="17">
        <f t="shared" si="3"/>
        <v>0</v>
      </c>
      <c r="L110" s="54">
        <v>0</v>
      </c>
      <c r="M110" s="56">
        <f>+pecivo[[#This Row],[Cena celkem ****]]*pecivo[[#This Row],[DPH]]+pecivo[[#This Row],[Cena celkem ****]]</f>
        <v>0</v>
      </c>
    </row>
    <row r="111" spans="1:13" ht="30" customHeight="1" x14ac:dyDescent="0.25">
      <c r="A111" s="37" t="s">
        <v>208</v>
      </c>
      <c r="B111" s="2">
        <v>108</v>
      </c>
      <c r="C111" s="25" t="s">
        <v>171</v>
      </c>
      <c r="D111" s="18" t="s">
        <v>63</v>
      </c>
      <c r="E111" s="26">
        <v>1</v>
      </c>
      <c r="F111" s="26" t="s">
        <v>17</v>
      </c>
      <c r="G111" s="52"/>
      <c r="H111" s="27">
        <v>1</v>
      </c>
      <c r="I111" s="21" t="s">
        <v>18</v>
      </c>
      <c r="J111" s="55">
        <v>0</v>
      </c>
      <c r="K111" s="17">
        <f t="shared" si="3"/>
        <v>0</v>
      </c>
      <c r="L111" s="54">
        <v>0</v>
      </c>
      <c r="M111" s="56">
        <f>+pecivo[[#This Row],[Cena celkem ****]]*pecivo[[#This Row],[DPH]]+pecivo[[#This Row],[Cena celkem ****]]</f>
        <v>0</v>
      </c>
    </row>
    <row r="112" spans="1:13" ht="30" customHeight="1" x14ac:dyDescent="0.25">
      <c r="A112" s="37" t="s">
        <v>209</v>
      </c>
      <c r="B112" s="2">
        <v>109</v>
      </c>
      <c r="C112" s="25" t="s">
        <v>172</v>
      </c>
      <c r="D112" s="18" t="s">
        <v>63</v>
      </c>
      <c r="E112" s="26">
        <v>1</v>
      </c>
      <c r="F112" s="26" t="s">
        <v>17</v>
      </c>
      <c r="G112" s="52"/>
      <c r="H112" s="27">
        <v>1</v>
      </c>
      <c r="I112" s="20" t="s">
        <v>18</v>
      </c>
      <c r="J112" s="55">
        <v>0</v>
      </c>
      <c r="K112" s="17">
        <f t="shared" si="3"/>
        <v>0</v>
      </c>
      <c r="L112" s="54">
        <v>0</v>
      </c>
      <c r="M112" s="56">
        <f>+pecivo[[#This Row],[Cena celkem ****]]*pecivo[[#This Row],[DPH]]+pecivo[[#This Row],[Cena celkem ****]]</f>
        <v>0</v>
      </c>
    </row>
    <row r="113" spans="1:13" ht="30" customHeight="1" x14ac:dyDescent="0.25">
      <c r="A113" s="37" t="s">
        <v>210</v>
      </c>
      <c r="B113" s="2">
        <v>111</v>
      </c>
      <c r="C113" s="25" t="s">
        <v>173</v>
      </c>
      <c r="D113" s="18" t="s">
        <v>63</v>
      </c>
      <c r="E113" s="26">
        <v>1</v>
      </c>
      <c r="F113" s="26" t="s">
        <v>17</v>
      </c>
      <c r="G113" s="52"/>
      <c r="H113" s="27">
        <v>1</v>
      </c>
      <c r="I113" s="20" t="s">
        <v>18</v>
      </c>
      <c r="J113" s="55">
        <v>0</v>
      </c>
      <c r="K113" s="17">
        <f t="shared" si="3"/>
        <v>0</v>
      </c>
      <c r="L113" s="54">
        <v>0</v>
      </c>
      <c r="M113" s="56">
        <f>+pecivo[[#This Row],[Cena celkem ****]]*pecivo[[#This Row],[DPH]]+pecivo[[#This Row],[Cena celkem ****]]</f>
        <v>0</v>
      </c>
    </row>
    <row r="114" spans="1:13" ht="30" customHeight="1" x14ac:dyDescent="0.25">
      <c r="A114" s="37" t="s">
        <v>211</v>
      </c>
      <c r="B114" s="2">
        <v>112</v>
      </c>
      <c r="C114" s="25" t="s">
        <v>174</v>
      </c>
      <c r="D114" s="18" t="s">
        <v>63</v>
      </c>
      <c r="E114" s="26">
        <v>1</v>
      </c>
      <c r="F114" s="26" t="s">
        <v>17</v>
      </c>
      <c r="G114" s="52"/>
      <c r="H114" s="27">
        <v>3</v>
      </c>
      <c r="I114" s="21" t="s">
        <v>18</v>
      </c>
      <c r="J114" s="55">
        <v>0</v>
      </c>
      <c r="K114" s="17">
        <f t="shared" si="3"/>
        <v>0</v>
      </c>
      <c r="L114" s="54">
        <v>0</v>
      </c>
      <c r="M114" s="56">
        <f>+pecivo[[#This Row],[Cena celkem ****]]*pecivo[[#This Row],[DPH]]+pecivo[[#This Row],[Cena celkem ****]]</f>
        <v>0</v>
      </c>
    </row>
    <row r="115" spans="1:13" ht="30" customHeight="1" x14ac:dyDescent="0.25">
      <c r="A115" s="37" t="s">
        <v>212</v>
      </c>
      <c r="B115" s="2">
        <v>113</v>
      </c>
      <c r="C115" s="25" t="s">
        <v>175</v>
      </c>
      <c r="D115" s="18" t="s">
        <v>63</v>
      </c>
      <c r="E115" s="26">
        <v>1</v>
      </c>
      <c r="F115" s="26" t="s">
        <v>17</v>
      </c>
      <c r="G115" s="52"/>
      <c r="H115" s="27">
        <v>1</v>
      </c>
      <c r="I115" s="20" t="s">
        <v>18</v>
      </c>
      <c r="J115" s="55">
        <v>0</v>
      </c>
      <c r="K115" s="17">
        <f t="shared" si="3"/>
        <v>0</v>
      </c>
      <c r="L115" s="54">
        <v>0</v>
      </c>
      <c r="M115" s="56">
        <f>+pecivo[[#This Row],[Cena celkem ****]]*pecivo[[#This Row],[DPH]]+pecivo[[#This Row],[Cena celkem ****]]</f>
        <v>0</v>
      </c>
    </row>
    <row r="116" spans="1:13" ht="30" customHeight="1" x14ac:dyDescent="0.25">
      <c r="A116" s="37" t="s">
        <v>213</v>
      </c>
      <c r="B116" s="2">
        <v>114</v>
      </c>
      <c r="C116" s="25" t="s">
        <v>176</v>
      </c>
      <c r="D116" s="18" t="s">
        <v>63</v>
      </c>
      <c r="E116" s="26">
        <v>1</v>
      </c>
      <c r="F116" s="26" t="s">
        <v>17</v>
      </c>
      <c r="G116" s="52"/>
      <c r="H116" s="27">
        <v>1</v>
      </c>
      <c r="I116" s="21" t="s">
        <v>18</v>
      </c>
      <c r="J116" s="55">
        <v>0</v>
      </c>
      <c r="K116" s="17">
        <f t="shared" si="3"/>
        <v>0</v>
      </c>
      <c r="L116" s="54">
        <v>0</v>
      </c>
      <c r="M116" s="56">
        <f>+pecivo[[#This Row],[Cena celkem ****]]*pecivo[[#This Row],[DPH]]+pecivo[[#This Row],[Cena celkem ****]]</f>
        <v>0</v>
      </c>
    </row>
    <row r="117" spans="1:13" ht="30" customHeight="1" x14ac:dyDescent="0.25">
      <c r="A117" s="37" t="s">
        <v>214</v>
      </c>
      <c r="B117" s="2">
        <v>115</v>
      </c>
      <c r="C117" s="25" t="s">
        <v>177</v>
      </c>
      <c r="D117" s="18" t="s">
        <v>63</v>
      </c>
      <c r="E117" s="26">
        <v>1</v>
      </c>
      <c r="F117" s="26" t="s">
        <v>17</v>
      </c>
      <c r="G117" s="52"/>
      <c r="H117" s="27">
        <v>1</v>
      </c>
      <c r="I117" s="20" t="s">
        <v>18</v>
      </c>
      <c r="J117" s="55">
        <v>0</v>
      </c>
      <c r="K117" s="17">
        <f t="shared" si="3"/>
        <v>0</v>
      </c>
      <c r="L117" s="54">
        <v>0</v>
      </c>
      <c r="M117" s="56">
        <f>+pecivo[[#This Row],[Cena celkem ****]]*pecivo[[#This Row],[DPH]]+pecivo[[#This Row],[Cena celkem ****]]</f>
        <v>0</v>
      </c>
    </row>
    <row r="118" spans="1:13" ht="30" customHeight="1" x14ac:dyDescent="0.25">
      <c r="A118" s="37" t="s">
        <v>215</v>
      </c>
      <c r="B118" s="2">
        <v>116</v>
      </c>
      <c r="C118" s="25" t="s">
        <v>178</v>
      </c>
      <c r="D118" s="18" t="s">
        <v>63</v>
      </c>
      <c r="E118" s="26">
        <v>1</v>
      </c>
      <c r="F118" s="26" t="s">
        <v>4</v>
      </c>
      <c r="G118" s="52"/>
      <c r="H118" s="27">
        <v>5</v>
      </c>
      <c r="I118" s="21" t="s">
        <v>18</v>
      </c>
      <c r="J118" s="55">
        <v>0</v>
      </c>
      <c r="K118" s="17">
        <f t="shared" si="3"/>
        <v>0</v>
      </c>
      <c r="L118" s="54">
        <v>0</v>
      </c>
      <c r="M118" s="56">
        <f>+pecivo[[#This Row],[Cena celkem ****]]*pecivo[[#This Row],[DPH]]+pecivo[[#This Row],[Cena celkem ****]]</f>
        <v>0</v>
      </c>
    </row>
    <row r="119" spans="1:13" ht="30" customHeight="1" x14ac:dyDescent="0.25">
      <c r="A119" s="38" t="s">
        <v>299</v>
      </c>
      <c r="B119" s="2">
        <v>117</v>
      </c>
      <c r="C119" s="25" t="s">
        <v>179</v>
      </c>
      <c r="D119" s="18" t="s">
        <v>63</v>
      </c>
      <c r="E119" s="26">
        <v>1</v>
      </c>
      <c r="F119" s="26" t="s">
        <v>4</v>
      </c>
      <c r="G119" s="52"/>
      <c r="H119" s="27">
        <v>5</v>
      </c>
      <c r="I119" s="20" t="s">
        <v>18</v>
      </c>
      <c r="J119" s="55">
        <v>0</v>
      </c>
      <c r="K119" s="17">
        <f t="shared" si="3"/>
        <v>0</v>
      </c>
      <c r="L119" s="54">
        <v>0</v>
      </c>
      <c r="M119" s="56">
        <f>+pecivo[[#This Row],[Cena celkem ****]]*pecivo[[#This Row],[DPH]]+pecivo[[#This Row],[Cena celkem ****]]</f>
        <v>0</v>
      </c>
    </row>
    <row r="120" spans="1:13" ht="30" customHeight="1" x14ac:dyDescent="0.25">
      <c r="A120" s="38" t="s">
        <v>216</v>
      </c>
      <c r="B120" s="2">
        <v>118</v>
      </c>
      <c r="C120" s="25" t="s">
        <v>180</v>
      </c>
      <c r="D120" s="18" t="s">
        <v>63</v>
      </c>
      <c r="E120" s="26">
        <v>1</v>
      </c>
      <c r="F120" s="26" t="s">
        <v>17</v>
      </c>
      <c r="G120" s="52"/>
      <c r="H120" s="27">
        <v>10</v>
      </c>
      <c r="I120" s="21" t="s">
        <v>18</v>
      </c>
      <c r="J120" s="55">
        <v>0</v>
      </c>
      <c r="K120" s="17">
        <f t="shared" si="3"/>
        <v>0</v>
      </c>
      <c r="L120" s="54">
        <v>0</v>
      </c>
      <c r="M120" s="56">
        <f>+pecivo[[#This Row],[Cena celkem ****]]*pecivo[[#This Row],[DPH]]+pecivo[[#This Row],[Cena celkem ****]]</f>
        <v>0</v>
      </c>
    </row>
    <row r="121" spans="1:13" ht="30" customHeight="1" x14ac:dyDescent="0.25">
      <c r="A121" s="38" t="s">
        <v>217</v>
      </c>
      <c r="B121" s="2">
        <v>119</v>
      </c>
      <c r="C121" s="25" t="s">
        <v>181</v>
      </c>
      <c r="D121" s="18" t="s">
        <v>63</v>
      </c>
      <c r="E121" s="26">
        <v>1</v>
      </c>
      <c r="F121" s="26" t="s">
        <v>17</v>
      </c>
      <c r="G121" s="52"/>
      <c r="H121" s="27">
        <v>10</v>
      </c>
      <c r="I121" s="20" t="s">
        <v>18</v>
      </c>
      <c r="J121" s="55">
        <v>0</v>
      </c>
      <c r="K121" s="17">
        <f t="shared" si="3"/>
        <v>0</v>
      </c>
      <c r="L121" s="54">
        <v>0</v>
      </c>
      <c r="M121" s="56">
        <f>+pecivo[[#This Row],[Cena celkem ****]]*pecivo[[#This Row],[DPH]]+pecivo[[#This Row],[Cena celkem ****]]</f>
        <v>0</v>
      </c>
    </row>
    <row r="122" spans="1:13" ht="30" customHeight="1" x14ac:dyDescent="0.25">
      <c r="A122" s="38" t="s">
        <v>218</v>
      </c>
      <c r="B122" s="2">
        <v>120</v>
      </c>
      <c r="C122" s="25" t="s">
        <v>201</v>
      </c>
      <c r="D122" s="18" t="s">
        <v>63</v>
      </c>
      <c r="E122" s="26">
        <v>1</v>
      </c>
      <c r="F122" s="26" t="s">
        <v>4</v>
      </c>
      <c r="G122" s="52"/>
      <c r="H122" s="27">
        <v>1</v>
      </c>
      <c r="I122" s="21" t="s">
        <v>18</v>
      </c>
      <c r="J122" s="55">
        <v>0</v>
      </c>
      <c r="K122" s="17">
        <f t="shared" si="3"/>
        <v>0</v>
      </c>
      <c r="L122" s="54">
        <v>0</v>
      </c>
      <c r="M122" s="56">
        <f>+pecivo[[#This Row],[Cena celkem ****]]*pecivo[[#This Row],[DPH]]+pecivo[[#This Row],[Cena celkem ****]]</f>
        <v>0</v>
      </c>
    </row>
    <row r="123" spans="1:13" ht="30" customHeight="1" x14ac:dyDescent="0.25">
      <c r="A123" s="38" t="s">
        <v>300</v>
      </c>
      <c r="B123" s="2">
        <v>121</v>
      </c>
      <c r="C123" s="33" t="s">
        <v>297</v>
      </c>
      <c r="D123" s="18" t="s">
        <v>63</v>
      </c>
      <c r="E123" s="19">
        <v>0.25</v>
      </c>
      <c r="F123" s="19" t="s">
        <v>17</v>
      </c>
      <c r="G123" s="50"/>
      <c r="H123" s="24">
        <v>1</v>
      </c>
      <c r="I123" s="20" t="s">
        <v>18</v>
      </c>
      <c r="J123" s="55">
        <v>0</v>
      </c>
      <c r="K123" s="9">
        <f>H123*J123</f>
        <v>0</v>
      </c>
      <c r="L123" s="54">
        <v>0</v>
      </c>
      <c r="M123" s="56">
        <f>+pecivo[[#This Row],[Cena celkem ****]]*pecivo[[#This Row],[DPH]]+pecivo[[#This Row],[Cena celkem ****]]</f>
        <v>0</v>
      </c>
    </row>
    <row r="124" spans="1:13" ht="30" customHeight="1" x14ac:dyDescent="0.25">
      <c r="A124" s="39" t="s">
        <v>200</v>
      </c>
      <c r="B124" s="2">
        <v>122</v>
      </c>
      <c r="C124" s="34" t="s">
        <v>184</v>
      </c>
      <c r="D124" s="29" t="s">
        <v>185</v>
      </c>
      <c r="E124" s="30">
        <v>13</v>
      </c>
      <c r="F124" s="30" t="s">
        <v>4</v>
      </c>
      <c r="G124" s="51"/>
      <c r="H124" s="31">
        <v>50</v>
      </c>
      <c r="I124" s="32" t="s">
        <v>18</v>
      </c>
      <c r="J124" s="55">
        <v>0</v>
      </c>
      <c r="K124" s="9">
        <f>H124*J124</f>
        <v>0</v>
      </c>
      <c r="L124" s="54">
        <v>0</v>
      </c>
      <c r="M124" s="56">
        <f>+pecivo[[#This Row],[Cena celkem ****]]*pecivo[[#This Row],[DPH]]+pecivo[[#This Row],[Cena celkem ****]]</f>
        <v>0</v>
      </c>
    </row>
    <row r="125" spans="1:13" ht="30" customHeight="1" x14ac:dyDescent="0.25">
      <c r="A125" s="38" t="s">
        <v>301</v>
      </c>
      <c r="B125" s="2">
        <v>123</v>
      </c>
      <c r="C125" s="41" t="s">
        <v>298</v>
      </c>
      <c r="D125" s="18" t="s">
        <v>63</v>
      </c>
      <c r="E125" s="30">
        <v>5</v>
      </c>
      <c r="F125" s="42" t="s">
        <v>4</v>
      </c>
      <c r="G125" s="51"/>
      <c r="H125" s="31">
        <v>3</v>
      </c>
      <c r="I125" s="43" t="s">
        <v>24</v>
      </c>
      <c r="J125" s="55">
        <v>0</v>
      </c>
      <c r="K125" s="9">
        <f>H125*J125</f>
        <v>0</v>
      </c>
      <c r="L125" s="54">
        <v>0</v>
      </c>
      <c r="M125" s="56">
        <f>+pecivo[[#This Row],[Cena celkem ****]]*pecivo[[#This Row],[DPH]]+pecivo[[#This Row],[Cena celkem ****]]</f>
        <v>0</v>
      </c>
    </row>
    <row r="126" spans="1:13" ht="30" customHeight="1" x14ac:dyDescent="0.25">
      <c r="A126" s="13"/>
      <c r="B126" s="59" t="s">
        <v>5</v>
      </c>
      <c r="C126" s="13"/>
      <c r="D126" s="14"/>
      <c r="E126" s="14"/>
      <c r="F126" s="15"/>
      <c r="G126" s="14"/>
      <c r="H126" s="16"/>
      <c r="I126" s="15"/>
      <c r="J126" s="15"/>
      <c r="K126" s="58">
        <f>SUBTOTAL(109,pecivo[Cena celkem ****])</f>
        <v>0</v>
      </c>
      <c r="L126" s="60"/>
      <c r="M126" s="57">
        <f>SUBTOTAL(109,pecivo[Spolu s DPH])</f>
        <v>0</v>
      </c>
    </row>
    <row r="127" spans="1:13" ht="30" customHeight="1" x14ac:dyDescent="0.25">
      <c r="A127" s="5"/>
    </row>
    <row r="128" spans="1:13" ht="30" customHeight="1" x14ac:dyDescent="0.25">
      <c r="A128"/>
    </row>
  </sheetData>
  <pageMargins left="0.7" right="0.7" top="0.78740157499999996" bottom="0.78740157499999996" header="0.3" footer="0.3"/>
  <pageSetup paperSize="9" scale="60" fitToHeight="0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2023-12-01T06:54:55Z</cp:lastPrinted>
  <dcterms:created xsi:type="dcterms:W3CDTF">2023-01-11T07:39:45Z</dcterms:created>
  <dcterms:modified xsi:type="dcterms:W3CDTF">2024-02-14T07:07:21Z</dcterms:modified>
</cp:coreProperties>
</file>