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13"/>
  <workbookPr defaultThemeVersion="124226"/>
  <bookViews>
    <workbookView xWindow="65416" yWindow="65416" windowWidth="38640" windowHeight="21120" tabRatio="766" activeTab="0"/>
  </bookViews>
  <sheets>
    <sheet name="Podklad k ocenění" sheetId="15" r:id="rId1"/>
  </sheets>
  <definedNames>
    <definedName name="_Hlk18506273" localSheetId="0">#REF!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<sst xmlns="http://schemas.openxmlformats.org/spreadsheetml/2006/main" count="56" uniqueCount="39">
  <si>
    <t xml:space="preserve">Podklad pro ocenění </t>
  </si>
  <si>
    <t xml:space="preserve">Dodavatel v rámci tohoto ocenění zahrne všechny práce nutné pro naplnění účelu VZ </t>
  </si>
  <si>
    <t>ZAV - Biocentrum</t>
  </si>
  <si>
    <t>okamžik fakturace</t>
  </si>
  <si>
    <t>m.j.</t>
  </si>
  <si>
    <t>počet m.j.</t>
  </si>
  <si>
    <t>Kč/m.j.</t>
  </si>
  <si>
    <t xml:space="preserve"> cena bez DPH v Kč</t>
  </si>
  <si>
    <t>A) provedení vlastního ZAV - podrobnosti viz příloha č.1</t>
  </si>
  <si>
    <t xml:space="preserve">A1) Terénní část výzkumu </t>
  </si>
  <si>
    <r>
      <rPr>
        <b/>
        <sz val="12"/>
        <rFont val="Calibri"/>
        <family val="2"/>
      </rPr>
      <t>A1a) komplexní zpracování kulturní vrstvy vč. Základní zprávy</t>
    </r>
    <r>
      <rPr>
        <sz val="12"/>
        <rFont val="Calibri"/>
        <family val="2"/>
      </rPr>
      <t xml:space="preserve"> (podrobně viz příloha č. 1 SoD) BC ( 2 736 m2 x 1,5 m )</t>
    </r>
  </si>
  <si>
    <t>podle skutečných m3 zpracované kulturní vrstvy, měsíčně</t>
  </si>
  <si>
    <t>m3</t>
  </si>
  <si>
    <t>A1b) archeologický dohled při realizaci stavby vč. vydání potvrzení o dohledu pro jednotlivá kolaudační řízení</t>
  </si>
  <si>
    <t>- přeložky</t>
  </si>
  <si>
    <t xml:space="preserve">podle skutečně odpracovaných hodin měsíčně </t>
  </si>
  <si>
    <t>hod</t>
  </si>
  <si>
    <t>- přípojky</t>
  </si>
  <si>
    <t>- výstavby chlorační stanice a demolice vyhnívací nádrže</t>
  </si>
  <si>
    <t>- demolice  objektu D</t>
  </si>
  <si>
    <t>- demolice  objektu menzy A</t>
  </si>
  <si>
    <t>- pyrotechnický průzkum</t>
  </si>
  <si>
    <t>- těžení recentních vrstev</t>
  </si>
  <si>
    <t>A2) 
Terénní dokumentace (podrobně viz příloha č. 1  SoD)</t>
  </si>
  <si>
    <t>po podpisu protokolu o předání a převzetí bez vad a nedodělků bránících užívání</t>
  </si>
  <si>
    <t>kpl</t>
  </si>
  <si>
    <t xml:space="preserve">A3) 
Zpracování ZAV  (podrobně viz příloha č. 1  SoD)  </t>
  </si>
  <si>
    <t>po podpisu protokolu o předání a převzetí bez vad a nedodělků bránících užívání, lhůta zpracování je nejdéle do 30.3.2026.</t>
  </si>
  <si>
    <t xml:space="preserve">A4) 
Nálezová zpráva  (podrobně viz příloha č. 1  SoD)  </t>
  </si>
  <si>
    <t xml:space="preserve">A5) 
Další činnosti   (podrobně viz příloha č. 1  SoD)  </t>
  </si>
  <si>
    <t>B) Neobsazeno</t>
  </si>
  <si>
    <t>C) Vedlejší rozpočtové náklady (oplocení, buňky, ostraha, energie, čerpání vody atd.)</t>
  </si>
  <si>
    <t>poměrnou částí za každý měsíc terénních prací - předpoklad 4 měsíce, měsíčně</t>
  </si>
  <si>
    <t>měsíc</t>
  </si>
  <si>
    <t xml:space="preserve">D) Speciální opatření </t>
  </si>
  <si>
    <r>
      <t xml:space="preserve">práce pod stanem - vč. vytápění na teplotu nutnou pro provádění ZAV v zimním období - </t>
    </r>
    <r>
      <rPr>
        <sz val="12"/>
        <color indexed="10"/>
        <rFont val="Calibri"/>
        <family val="2"/>
      </rPr>
      <t>bude využito jen v případě prací v zimním období</t>
    </r>
  </si>
  <si>
    <t>podle skutečných metrů čtverečných stanů, měsíčně</t>
  </si>
  <si>
    <t>m2</t>
  </si>
  <si>
    <t xml:space="preserve">Celkem bez DPH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</si>
</sst>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_-* #,##0\ _K_č_-;\-* #,##0\ _K_č_-;_-* &quot;-&quot;??\ _K_č_-;_-@_-"/>
    <numFmt numFmtId="166" formatCode="_-* #,##0\ _K_č_-;\-* #,##0\ _K_č_-;_-* #,##0\ _K_č_-;_-@_-"/>
  </numFmts>
  <fonts count="11">
    <font>
      <sz val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7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AF1DB"/>
        <bgColor indexed="64"/>
      </patternFill>
    </fill>
    <fill>
      <patternFill patternType="solid">
        <fgColor rgb="FFC3D69A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2">
    <xf numFmtId="0" fontId="0" fillId="0" borderId="0" xfId="0"/>
    <xf numFmtId="0" fontId="1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/>
    <xf numFmtId="49" fontId="5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165" fontId="4" fillId="0" borderId="6" xfId="20" applyNumberFormat="1" applyFont="1" applyFill="1" applyBorder="1" applyAlignment="1">
      <alignment vertical="center" wrapText="1"/>
    </xf>
    <xf numFmtId="165" fontId="4" fillId="0" borderId="6" xfId="2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/>
    </xf>
    <xf numFmtId="0" fontId="4" fillId="0" borderId="7" xfId="0" applyFont="1" applyBorder="1" applyAlignment="1">
      <alignment horizontal="justify" vertical="center"/>
    </xf>
    <xf numFmtId="165" fontId="4" fillId="2" borderId="6" xfId="20" applyNumberFormat="1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7" fillId="0" borderId="0" xfId="0" applyFont="1"/>
    <xf numFmtId="0" fontId="4" fillId="0" borderId="8" xfId="0" applyFont="1" applyBorder="1" applyAlignment="1">
      <alignment horizontal="center" vertical="center" wrapText="1"/>
    </xf>
    <xf numFmtId="165" fontId="4" fillId="2" borderId="9" xfId="20" applyNumberFormat="1" applyFont="1" applyFill="1" applyBorder="1" applyAlignment="1">
      <alignment vertical="center" wrapText="1"/>
    </xf>
    <xf numFmtId="0" fontId="4" fillId="0" borderId="8" xfId="0" applyFont="1" applyBorder="1"/>
    <xf numFmtId="0" fontId="4" fillId="2" borderId="9" xfId="0" applyFont="1" applyFill="1" applyBorder="1"/>
    <xf numFmtId="165" fontId="6" fillId="2" borderId="9" xfId="2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 applyAlignment="1">
      <alignment horizontal="center" vertical="center" wrapText="1"/>
    </xf>
    <xf numFmtId="165" fontId="4" fillId="0" borderId="16" xfId="20" applyNumberFormat="1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wrapText="1"/>
    </xf>
    <xf numFmtId="165" fontId="4" fillId="2" borderId="19" xfId="20" applyNumberFormat="1" applyFont="1" applyFill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4" fillId="0" borderId="22" xfId="0" applyFont="1" applyBorder="1"/>
    <xf numFmtId="0" fontId="4" fillId="0" borderId="23" xfId="0" applyFont="1" applyBorder="1"/>
    <xf numFmtId="165" fontId="6" fillId="0" borderId="24" xfId="20" applyNumberFormat="1" applyFont="1" applyFill="1" applyBorder="1" applyAlignment="1">
      <alignment vertical="center" wrapText="1"/>
    </xf>
    <xf numFmtId="0" fontId="4" fillId="2" borderId="25" xfId="0" applyFont="1" applyFill="1" applyBorder="1" applyAlignment="1">
      <alignment horizontal="left" vertical="center" wrapText="1"/>
    </xf>
    <xf numFmtId="165" fontId="4" fillId="2" borderId="26" xfId="20" applyNumberFormat="1" applyFont="1" applyFill="1" applyBorder="1" applyAlignment="1">
      <alignment vertical="center" wrapText="1"/>
    </xf>
    <xf numFmtId="0" fontId="4" fillId="0" borderId="15" xfId="0" applyFont="1" applyBorder="1"/>
    <xf numFmtId="0" fontId="4" fillId="0" borderId="16" xfId="0" applyFont="1" applyBorder="1"/>
    <xf numFmtId="0" fontId="1" fillId="0" borderId="10" xfId="0" applyFont="1" applyBorder="1"/>
    <xf numFmtId="0" fontId="1" fillId="0" borderId="11" xfId="0" applyFont="1" applyBorder="1"/>
    <xf numFmtId="0" fontId="4" fillId="0" borderId="12" xfId="0" applyFont="1" applyBorder="1" applyAlignment="1">
      <alignment horizontal="center" vertical="center" wrapText="1"/>
    </xf>
    <xf numFmtId="165" fontId="4" fillId="0" borderId="13" xfId="20" applyNumberFormat="1" applyFont="1" applyFill="1" applyBorder="1" applyAlignment="1">
      <alignment vertical="center" wrapText="1"/>
    </xf>
    <xf numFmtId="0" fontId="4" fillId="0" borderId="25" xfId="0" applyFont="1" applyBorder="1" applyAlignment="1">
      <alignment horizontal="justify" vertical="center"/>
    </xf>
    <xf numFmtId="0" fontId="4" fillId="0" borderId="17" xfId="0" applyFont="1" applyBorder="1" applyAlignment="1">
      <alignment horizontal="justify" vertical="center"/>
    </xf>
    <xf numFmtId="0" fontId="4" fillId="0" borderId="18" xfId="0" applyFont="1" applyBorder="1" applyAlignment="1">
      <alignment horizontal="center" vertical="center" wrapText="1"/>
    </xf>
    <xf numFmtId="165" fontId="4" fillId="0" borderId="19" xfId="20" applyNumberFormat="1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165" fontId="4" fillId="0" borderId="16" xfId="20" applyNumberFormat="1" applyFont="1" applyFill="1" applyBorder="1" applyAlignment="1">
      <alignment vertical="center"/>
    </xf>
    <xf numFmtId="165" fontId="6" fillId="3" borderId="27" xfId="2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horizontal="left" vertical="center" wrapText="1"/>
    </xf>
    <xf numFmtId="166" fontId="4" fillId="4" borderId="19" xfId="20" applyNumberFormat="1" applyFont="1" applyFill="1" applyBorder="1" applyAlignment="1" applyProtection="1">
      <alignment vertical="center" wrapText="1"/>
      <protection locked="0"/>
    </xf>
    <xf numFmtId="166" fontId="4" fillId="4" borderId="16" xfId="20" applyNumberFormat="1" applyFont="1" applyFill="1" applyBorder="1" applyAlignment="1" applyProtection="1">
      <alignment vertic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166" fontId="4" fillId="4" borderId="6" xfId="20" applyNumberFormat="1" applyFont="1" applyFill="1" applyBorder="1" applyAlignment="1" applyProtection="1">
      <alignment vertical="center" wrapText="1"/>
      <protection locked="0"/>
    </xf>
    <xf numFmtId="0" fontId="1" fillId="0" borderId="0" xfId="0" applyFont="1"/>
    <xf numFmtId="0" fontId="1" fillId="0" borderId="21" xfId="0" applyFont="1" applyBorder="1"/>
    <xf numFmtId="0" fontId="4" fillId="0" borderId="22" xfId="0" applyFont="1" applyBorder="1" applyAlignment="1">
      <alignment horizontal="center" vertical="center" wrapText="1"/>
    </xf>
    <xf numFmtId="165" fontId="4" fillId="0" borderId="23" xfId="20" applyNumberFormat="1" applyFont="1" applyFill="1" applyBorder="1" applyAlignment="1">
      <alignment vertical="center" wrapText="1"/>
    </xf>
    <xf numFmtId="0" fontId="4" fillId="0" borderId="24" xfId="0" applyFont="1" applyBorder="1"/>
    <xf numFmtId="49" fontId="4" fillId="0" borderId="7" xfId="0" applyNumberFormat="1" applyFont="1" applyBorder="1" applyAlignment="1">
      <alignment horizontal="justify" vertical="center"/>
    </xf>
    <xf numFmtId="49" fontId="4" fillId="0" borderId="7" xfId="0" applyNumberFormat="1" applyFont="1" applyBorder="1" applyAlignment="1">
      <alignment horizontal="left" vertical="center" wrapText="1"/>
    </xf>
    <xf numFmtId="165" fontId="4" fillId="5" borderId="6" xfId="20" applyNumberFormat="1" applyFont="1" applyFill="1" applyBorder="1" applyAlignment="1">
      <alignment vertical="center" wrapText="1"/>
    </xf>
    <xf numFmtId="165" fontId="4" fillId="5" borderId="19" xfId="20" applyNumberFormat="1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165" fontId="4" fillId="0" borderId="14" xfId="20" applyNumberFormat="1" applyFont="1" applyFill="1" applyBorder="1" applyAlignment="1">
      <alignment vertical="center" wrapText="1"/>
    </xf>
    <xf numFmtId="0" fontId="6" fillId="2" borderId="28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5" fontId="6" fillId="6" borderId="9" xfId="20" applyNumberFormat="1" applyFont="1" applyFill="1" applyBorder="1" applyAlignment="1">
      <alignment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4" fillId="0" borderId="25" xfId="0" applyFont="1" applyBorder="1"/>
    <xf numFmtId="0" fontId="4" fillId="0" borderId="18" xfId="0" applyFont="1" applyBorder="1"/>
    <xf numFmtId="0" fontId="4" fillId="0" borderId="19" xfId="0" applyFont="1" applyBorder="1"/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7" borderId="2" xfId="0" applyFont="1" applyFill="1" applyBorder="1" applyAlignment="1">
      <alignment horizontal="left" vertical="center" wrapText="1"/>
    </xf>
    <xf numFmtId="165" fontId="6" fillId="7" borderId="27" xfId="20" applyNumberFormat="1" applyFont="1" applyFill="1" applyBorder="1" applyAlignment="1">
      <alignment vertical="center" wrapText="1"/>
    </xf>
    <xf numFmtId="166" fontId="4" fillId="0" borderId="19" xfId="20" applyNumberFormat="1" applyFont="1" applyFill="1" applyBorder="1" applyAlignment="1" applyProtection="1">
      <alignment vertical="center" wrapText="1"/>
      <protection/>
    </xf>
    <xf numFmtId="0" fontId="8" fillId="0" borderId="0" xfId="0" applyFont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6" fillId="0" borderId="2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zoomScale="85" zoomScaleNormal="85" zoomScaleSheetLayoutView="100" workbookViewId="0" topLeftCell="A1">
      <selection activeCell="E18" sqref="E18"/>
    </sheetView>
  </sheetViews>
  <sheetFormatPr defaultColWidth="9.140625" defaultRowHeight="12.75"/>
  <cols>
    <col min="1" max="2" width="64.8515625" style="5" customWidth="1"/>
    <col min="3" max="3" width="13.421875" style="5" customWidth="1"/>
    <col min="4" max="4" width="15.421875" style="5" customWidth="1"/>
    <col min="5" max="5" width="16.8515625" style="5" customWidth="1"/>
    <col min="6" max="6" width="34.7109375" style="5" bestFit="1" customWidth="1"/>
    <col min="7" max="7" width="53.28125" style="5" customWidth="1"/>
    <col min="8" max="16384" width="9.140625" style="5" customWidth="1"/>
  </cols>
  <sheetData>
    <row r="1" spans="1:6" ht="75.75" customHeight="1">
      <c r="A1" s="17" t="s">
        <v>0</v>
      </c>
      <c r="B1" s="17"/>
      <c r="C1" s="17"/>
      <c r="D1" s="17"/>
      <c r="E1" s="17"/>
      <c r="F1" s="17"/>
    </row>
    <row r="2" spans="1:6" ht="75.75" customHeight="1">
      <c r="A2" s="90" t="s">
        <v>1</v>
      </c>
      <c r="B2" s="90"/>
      <c r="C2" s="90"/>
      <c r="D2" s="90"/>
      <c r="E2" s="90"/>
      <c r="F2" s="90"/>
    </row>
    <row r="3" spans="1:6" ht="16.5" thickBot="1">
      <c r="A3" s="91"/>
      <c r="B3" s="91"/>
      <c r="C3" s="91"/>
      <c r="D3" s="91"/>
      <c r="E3" s="91"/>
      <c r="F3" s="91"/>
    </row>
    <row r="4" spans="1:6" ht="16.5" thickBot="1">
      <c r="A4" s="6"/>
      <c r="B4" s="7"/>
      <c r="C4" s="8"/>
      <c r="D4" s="8"/>
      <c r="E4" s="8"/>
      <c r="F4" s="9"/>
    </row>
    <row r="5" spans="1:6" s="10" customFormat="1" ht="24.75" customHeight="1">
      <c r="A5" s="94" t="s">
        <v>2</v>
      </c>
      <c r="B5" s="97" t="s">
        <v>3</v>
      </c>
      <c r="C5" s="98" t="s">
        <v>4</v>
      </c>
      <c r="D5" s="100" t="s">
        <v>5</v>
      </c>
      <c r="E5" s="100" t="s">
        <v>6</v>
      </c>
      <c r="F5" s="92" t="s">
        <v>7</v>
      </c>
    </row>
    <row r="6" spans="1:6" s="10" customFormat="1" ht="15" customHeight="1">
      <c r="A6" s="95"/>
      <c r="B6" s="97"/>
      <c r="C6" s="99"/>
      <c r="D6" s="101"/>
      <c r="E6" s="101"/>
      <c r="F6" s="93"/>
    </row>
    <row r="7" spans="1:6" ht="16.5" thickBot="1">
      <c r="A7" s="96"/>
      <c r="B7" s="97"/>
      <c r="C7" s="99"/>
      <c r="D7" s="101"/>
      <c r="E7" s="101"/>
      <c r="F7" s="93"/>
    </row>
    <row r="8" spans="1:6" ht="51.75" customHeight="1" thickBot="1">
      <c r="A8" s="87" t="s">
        <v>8</v>
      </c>
      <c r="B8" s="33"/>
      <c r="C8" s="85"/>
      <c r="D8" s="86"/>
      <c r="E8" s="86"/>
      <c r="F8" s="88">
        <f>F9+F21+F23+F25+F27</f>
        <v>0</v>
      </c>
    </row>
    <row r="9" spans="1:6" ht="22.5" customHeight="1">
      <c r="A9" s="81" t="s">
        <v>9</v>
      </c>
      <c r="B9" s="82"/>
      <c r="C9" s="83"/>
      <c r="D9" s="84"/>
      <c r="E9" s="89"/>
      <c r="F9" s="73">
        <f>F10+F12</f>
        <v>0</v>
      </c>
    </row>
    <row r="10" spans="1:6" ht="31.5">
      <c r="A10" s="63" t="s">
        <v>10</v>
      </c>
      <c r="B10" s="16" t="s">
        <v>11</v>
      </c>
      <c r="C10" s="74" t="s">
        <v>12</v>
      </c>
      <c r="D10" s="15">
        <f>2736*1.5</f>
        <v>4104</v>
      </c>
      <c r="E10" s="64"/>
      <c r="F10" s="80">
        <f>D10*E10</f>
        <v>0</v>
      </c>
    </row>
    <row r="11" spans="1:6" ht="16.5" customHeight="1">
      <c r="A11" s="75"/>
      <c r="B11" s="76"/>
      <c r="C11" s="45"/>
      <c r="D11" s="46"/>
      <c r="E11" s="46"/>
      <c r="F11" s="77"/>
    </row>
    <row r="12" spans="1:6" ht="31.5">
      <c r="A12" s="78" t="s">
        <v>13</v>
      </c>
      <c r="B12" s="79"/>
      <c r="C12" s="18"/>
      <c r="D12" s="11"/>
      <c r="E12" s="11"/>
      <c r="F12" s="80">
        <f>F13+F14+F15+F16+F17+F18+F19</f>
        <v>0</v>
      </c>
    </row>
    <row r="13" spans="1:6" ht="12.75">
      <c r="A13" s="47" t="s">
        <v>14</v>
      </c>
      <c r="B13" s="48" t="s">
        <v>15</v>
      </c>
      <c r="C13" s="49" t="s">
        <v>16</v>
      </c>
      <c r="D13" s="32">
        <v>50</v>
      </c>
      <c r="E13" s="60"/>
      <c r="F13" s="50">
        <f aca="true" t="shared" si="0" ref="F13:F18">D13*E13</f>
        <v>0</v>
      </c>
    </row>
    <row r="14" spans="1:6" ht="12.75">
      <c r="A14" s="14" t="s">
        <v>17</v>
      </c>
      <c r="B14" s="13" t="s">
        <v>15</v>
      </c>
      <c r="C14" s="18" t="s">
        <v>16</v>
      </c>
      <c r="D14" s="15">
        <v>50</v>
      </c>
      <c r="E14" s="60"/>
      <c r="F14" s="50">
        <f t="shared" si="0"/>
        <v>0</v>
      </c>
    </row>
    <row r="15" spans="1:6" ht="12.75">
      <c r="A15" s="70" t="s">
        <v>18</v>
      </c>
      <c r="B15" s="13" t="s">
        <v>15</v>
      </c>
      <c r="C15" s="18" t="s">
        <v>16</v>
      </c>
      <c r="D15" s="15">
        <v>50</v>
      </c>
      <c r="E15" s="60"/>
      <c r="F15" s="50">
        <f t="shared" si="0"/>
        <v>0</v>
      </c>
    </row>
    <row r="16" spans="1:6" ht="12.75">
      <c r="A16" s="14" t="s">
        <v>19</v>
      </c>
      <c r="B16" s="13" t="s">
        <v>15</v>
      </c>
      <c r="C16" s="18" t="s">
        <v>16</v>
      </c>
      <c r="D16" s="15">
        <v>50</v>
      </c>
      <c r="E16" s="60"/>
      <c r="F16" s="50">
        <f t="shared" si="0"/>
        <v>0</v>
      </c>
    </row>
    <row r="17" spans="1:6" ht="16.5">
      <c r="A17" s="14" t="s">
        <v>20</v>
      </c>
      <c r="B17" s="13" t="s">
        <v>15</v>
      </c>
      <c r="C17" s="18" t="s">
        <v>16</v>
      </c>
      <c r="D17" s="15">
        <v>50</v>
      </c>
      <c r="E17" s="60"/>
      <c r="F17" s="50">
        <f t="shared" si="0"/>
        <v>0</v>
      </c>
    </row>
    <row r="18" spans="1:6" ht="12.75">
      <c r="A18" s="14" t="s">
        <v>21</v>
      </c>
      <c r="B18" s="13" t="s">
        <v>15</v>
      </c>
      <c r="C18" s="18" t="s">
        <v>16</v>
      </c>
      <c r="D18" s="15">
        <v>50</v>
      </c>
      <c r="E18" s="60"/>
      <c r="F18" s="50">
        <f t="shared" si="0"/>
        <v>0</v>
      </c>
    </row>
    <row r="19" spans="1:6" ht="12.75">
      <c r="A19" s="71" t="s">
        <v>22</v>
      </c>
      <c r="B19" s="13" t="s">
        <v>15</v>
      </c>
      <c r="C19" s="18" t="s">
        <v>16</v>
      </c>
      <c r="D19" s="15">
        <v>50</v>
      </c>
      <c r="E19" s="60"/>
      <c r="F19" s="50">
        <f>D19*E19</f>
        <v>0</v>
      </c>
    </row>
    <row r="20" spans="1:6" ht="12.75">
      <c r="A20" s="23"/>
      <c r="B20" s="24"/>
      <c r="C20" s="25"/>
      <c r="D20" s="26"/>
      <c r="E20" s="26"/>
      <c r="F20" s="27"/>
    </row>
    <row r="21" spans="1:6" ht="31.5">
      <c r="A21" s="16" t="s">
        <v>23</v>
      </c>
      <c r="B21" s="2" t="s">
        <v>24</v>
      </c>
      <c r="C21" s="18" t="s">
        <v>25</v>
      </c>
      <c r="D21" s="11">
        <v>1</v>
      </c>
      <c r="E21" s="64"/>
      <c r="F21" s="72">
        <f>D21*E21</f>
        <v>0</v>
      </c>
    </row>
    <row r="22" spans="1:6" ht="12.75">
      <c r="A22" s="16"/>
      <c r="B22" s="3"/>
      <c r="C22" s="18"/>
      <c r="D22" s="12"/>
      <c r="E22" s="12"/>
      <c r="F22" s="19"/>
    </row>
    <row r="23" spans="1:6" ht="31.5">
      <c r="A23" s="59" t="s">
        <v>26</v>
      </c>
      <c r="B23" s="4" t="s">
        <v>27</v>
      </c>
      <c r="C23" s="18" t="s">
        <v>25</v>
      </c>
      <c r="D23" s="11">
        <v>1</v>
      </c>
      <c r="E23" s="60"/>
      <c r="F23" s="73">
        <f>D23*E23</f>
        <v>0</v>
      </c>
    </row>
    <row r="24" spans="1:6" ht="12.75">
      <c r="A24" s="51"/>
      <c r="B24" s="1"/>
      <c r="C24" s="20"/>
      <c r="D24" s="11"/>
      <c r="E24" s="11"/>
      <c r="F24" s="21"/>
    </row>
    <row r="25" spans="1:6" ht="31.5">
      <c r="A25" s="59" t="s">
        <v>28</v>
      </c>
      <c r="B25" s="2" t="s">
        <v>24</v>
      </c>
      <c r="C25" s="18" t="s">
        <v>25</v>
      </c>
      <c r="D25" s="11">
        <v>1</v>
      </c>
      <c r="E25" s="60"/>
      <c r="F25" s="73">
        <f>D25*E25</f>
        <v>0</v>
      </c>
    </row>
    <row r="26" spans="1:6" ht="12.75">
      <c r="A26" s="16"/>
      <c r="B26" s="2"/>
      <c r="C26" s="18"/>
      <c r="D26" s="11"/>
      <c r="E26" s="11"/>
      <c r="F26" s="22"/>
    </row>
    <row r="27" spans="1:6" ht="31.5">
      <c r="A27" s="59" t="s">
        <v>29</v>
      </c>
      <c r="B27" s="2" t="s">
        <v>27</v>
      </c>
      <c r="C27" s="18" t="s">
        <v>25</v>
      </c>
      <c r="D27" s="11">
        <v>1</v>
      </c>
      <c r="E27" s="60"/>
      <c r="F27" s="73">
        <f>D27*E27</f>
        <v>0</v>
      </c>
    </row>
    <row r="28" spans="1:6" ht="16.5" thickBot="1">
      <c r="A28" s="43"/>
      <c r="B28" s="44"/>
      <c r="C28" s="45"/>
      <c r="D28" s="46"/>
      <c r="E28" s="46"/>
      <c r="F28" s="27"/>
    </row>
    <row r="29" spans="1:6" ht="16.5" thickBot="1">
      <c r="A29" s="87" t="s">
        <v>30</v>
      </c>
      <c r="B29" s="33"/>
      <c r="C29" s="41"/>
      <c r="D29" s="42"/>
      <c r="E29" s="42"/>
      <c r="F29" s="88">
        <f>F30</f>
        <v>0</v>
      </c>
    </row>
    <row r="30" spans="1:6" ht="16.5" thickBot="1">
      <c r="A30" s="65"/>
      <c r="B30" s="66"/>
      <c r="C30" s="67"/>
      <c r="D30" s="68"/>
      <c r="E30" s="68"/>
      <c r="F30" s="69"/>
    </row>
    <row r="31" spans="1:6" ht="32.25" thickBot="1">
      <c r="A31" s="87" t="s">
        <v>31</v>
      </c>
      <c r="B31" s="62" t="s">
        <v>32</v>
      </c>
      <c r="C31" s="28" t="s">
        <v>33</v>
      </c>
      <c r="D31" s="29">
        <v>4</v>
      </c>
      <c r="E31" s="61"/>
      <c r="F31" s="88">
        <f>D31*E31</f>
        <v>0</v>
      </c>
    </row>
    <row r="32" spans="1:6" ht="16.5" thickBot="1">
      <c r="A32" s="34"/>
      <c r="B32" s="35"/>
      <c r="C32" s="36"/>
      <c r="D32" s="37"/>
      <c r="E32" s="37"/>
      <c r="F32" s="38"/>
    </row>
    <row r="33" spans="1:6" ht="15.75" customHeight="1" thickBot="1">
      <c r="A33" s="87" t="s">
        <v>34</v>
      </c>
      <c r="B33" s="33"/>
      <c r="C33" s="41"/>
      <c r="D33" s="42"/>
      <c r="E33" s="42"/>
      <c r="F33" s="88">
        <f>F34</f>
        <v>0</v>
      </c>
    </row>
    <row r="34" spans="1:6" ht="47.25">
      <c r="A34" s="39" t="s">
        <v>35</v>
      </c>
      <c r="B34" s="30" t="s">
        <v>36</v>
      </c>
      <c r="C34" s="31" t="s">
        <v>37</v>
      </c>
      <c r="D34" s="32">
        <v>2000</v>
      </c>
      <c r="E34" s="60"/>
      <c r="F34" s="40">
        <f>D34*E34</f>
        <v>0</v>
      </c>
    </row>
    <row r="35" spans="1:6" ht="16.5" thickBot="1">
      <c r="A35" s="52"/>
      <c r="B35" s="53"/>
      <c r="C35" s="25"/>
      <c r="D35" s="26"/>
      <c r="E35" s="26"/>
      <c r="F35" s="27"/>
    </row>
    <row r="36" spans="1:6" ht="21" customHeight="1" thickBot="1">
      <c r="A36" s="54" t="s">
        <v>38</v>
      </c>
      <c r="B36" s="55"/>
      <c r="C36" s="56"/>
      <c r="D36" s="57"/>
      <c r="E36" s="57"/>
      <c r="F36" s="58">
        <f>F8+F29+F31+F33</f>
        <v>0</v>
      </c>
    </row>
    <row r="38" spans="1:2" ht="12.75">
      <c r="A38" s="10"/>
      <c r="B38" s="10"/>
    </row>
    <row r="39" spans="1:2" ht="12.75">
      <c r="A39" s="10"/>
      <c r="B39" s="10"/>
    </row>
  </sheetData>
  <sheetProtection algorithmName="SHA-512" hashValue="Hqf6Sp4HjY64A0+dvQrWFlFz+3hBLQHhP/VISasdWoYoZP/cfWrkdXvOxbZwB5BgGTw2R0idoL7q3x3zKPAiBA==" saltValue="eoUMR1ooTs3L9Dw4YNvJXw==" spinCount="100000" sheet="1"/>
  <mergeCells count="7">
    <mergeCell ref="A2:F3"/>
    <mergeCell ref="F5:F7"/>
    <mergeCell ref="A5:A7"/>
    <mergeCell ref="B5:B7"/>
    <mergeCell ref="C5:C7"/>
    <mergeCell ref="D5:D7"/>
    <mergeCell ref="E5:E7"/>
  </mergeCells>
  <printOptions/>
  <pageMargins left="0.7" right="0.7" top="0.787401575" bottom="0.787401575" header="0.3" footer="0.3"/>
  <pageSetup horizontalDpi="600" verticalDpi="600" orientation="portrait" paperSize="8" scale="5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1A7A824E204E342AFE5EB82BD581A07" ma:contentTypeVersion="4" ma:contentTypeDescription="Vytvoří nový dokument" ma:contentTypeScope="" ma:versionID="07d7fc73bc0360fb2fa0c8e543979040">
  <xsd:schema xmlns:xsd="http://www.w3.org/2001/XMLSchema" xmlns:xs="http://www.w3.org/2001/XMLSchema" xmlns:p="http://schemas.microsoft.com/office/2006/metadata/properties" xmlns:ns2="ebe20b44-974f-4cf2-9da3-d572eaeaae45" targetNamespace="http://schemas.microsoft.com/office/2006/metadata/properties" ma:root="true" ma:fieldsID="6c6c5bee9b1f97b167a520852039510e" ns2:_="">
    <xsd:import namespace="ebe20b44-974f-4cf2-9da3-d572eaeaae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e20b44-974f-4cf2-9da3-d572eaeaae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316BA9-E917-4B33-8D65-A0A3A005758E}"/>
</file>

<file path=customXml/itemProps2.xml><?xml version="1.0" encoding="utf-8"?>
<ds:datastoreItem xmlns:ds="http://schemas.openxmlformats.org/officeDocument/2006/customXml" ds:itemID="{3ADDB05D-DE6F-4CE7-9432-AAF6A96CD2FB}"/>
</file>

<file path=customXml/itemProps3.xml><?xml version="1.0" encoding="utf-8"?>
<ds:datastoreItem xmlns:ds="http://schemas.openxmlformats.org/officeDocument/2006/customXml" ds:itemID="{268730D5-6F5F-4D09-9CCE-F90228EAB0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Národní knihovna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Jankovcová</dc:creator>
  <cp:keywords/>
  <dc:description/>
  <cp:lastModifiedBy/>
  <dcterms:created xsi:type="dcterms:W3CDTF">2012-01-03T10:34:13Z</dcterms:created>
  <dcterms:modified xsi:type="dcterms:W3CDTF">2024-02-15T21:40:43Z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0x010100C1A7A824E204E342AFE5EB82BD581A07</vt:lpwstr>
  </property>
</Properties>
</file>