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esktop\VZ\VMZR\VZMR HASAP\"/>
    </mc:Choice>
  </mc:AlternateContent>
  <bookViews>
    <workbookView xWindow="825" yWindow="1620" windowWidth="37485" windowHeight="18465" activeTab="2"/>
  </bookViews>
  <sheets>
    <sheet name="obsah auditu" sheetId="7" r:id="rId1"/>
    <sheet name="provozy" sheetId="2" r:id="rId2"/>
    <sheet name="specifikace" sheetId="6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" i="6" l="1"/>
  <c r="E25" i="6"/>
  <c r="E63" i="6" l="1"/>
  <c r="E24" i="6"/>
  <c r="E62" i="6" l="1"/>
  <c r="E64" i="6"/>
  <c r="E65" i="6"/>
  <c r="E61" i="6"/>
  <c r="E66" i="6" s="1"/>
  <c r="E52" i="6"/>
  <c r="E53" i="6"/>
  <c r="E54" i="6"/>
  <c r="E55" i="6"/>
  <c r="E56" i="6"/>
  <c r="E57" i="6"/>
  <c r="E58" i="6"/>
  <c r="E59" i="6"/>
  <c r="E51" i="6"/>
  <c r="E49" i="6"/>
  <c r="E42" i="6"/>
  <c r="E43" i="6"/>
  <c r="E44" i="6"/>
  <c r="E45" i="6"/>
  <c r="E46" i="6"/>
  <c r="E47" i="6"/>
  <c r="E48" i="6"/>
  <c r="E41" i="6"/>
  <c r="E36" i="6"/>
  <c r="E37" i="6"/>
  <c r="E38" i="6"/>
  <c r="E35" i="6"/>
  <c r="E29" i="6"/>
  <c r="E30" i="6"/>
  <c r="E31" i="6"/>
  <c r="E32" i="6"/>
  <c r="E33" i="6"/>
  <c r="E28" i="6"/>
  <c r="E17" i="6"/>
  <c r="E18" i="6"/>
  <c r="E19" i="6"/>
  <c r="E20" i="6"/>
  <c r="E21" i="6"/>
  <c r="E22" i="6"/>
  <c r="E23" i="6"/>
  <c r="E16" i="6"/>
  <c r="E13" i="6"/>
  <c r="E14" i="6"/>
  <c r="E12" i="6"/>
  <c r="E15" i="6" s="1"/>
  <c r="E9" i="6"/>
  <c r="E10" i="6"/>
  <c r="E8" i="6"/>
  <c r="E4" i="6"/>
  <c r="E5" i="6"/>
  <c r="E6" i="6"/>
  <c r="E3" i="6"/>
  <c r="E60" i="6" l="1"/>
  <c r="E50" i="6"/>
  <c r="E39" i="6"/>
  <c r="E34" i="6"/>
  <c r="E27" i="6"/>
  <c r="E11" i="6"/>
  <c r="E7" i="6"/>
  <c r="D12" i="2"/>
  <c r="E68" i="6" l="1"/>
  <c r="E70" i="6" s="1"/>
</calcChain>
</file>

<file path=xl/sharedStrings.xml><?xml version="1.0" encoding="utf-8"?>
<sst xmlns="http://schemas.openxmlformats.org/spreadsheetml/2006/main" count="198" uniqueCount="165">
  <si>
    <t>Stavebně technický stav kuchyní, stavební závady, používané materiály v provozu, veškeré povrchy v provozu</t>
  </si>
  <si>
    <t>Osobní hygiena, ochranní pomůcky, školení zaměstnanců, záznamy o školení, dodržování zásad správného chování ve stravovacím provozu</t>
  </si>
  <si>
    <t>Manipulace s potravinami, dodržování zásady vzájemného negativního působení při uložení ve skladech, záruční lhůty potravin, monitorování skladových prostor</t>
  </si>
  <si>
    <t>Procesy při výrobě pokrmů, oddělené hrubé zpracování zeleniny, masa, vajec, křížení neslučitelných činností, vizuální označení činností ve varně, dodržení bezpečné přípravy teplých pokrmů, výdej pokrmů a jejich výdejní teplota</t>
  </si>
  <si>
    <t>Alergeny a jejich správné uvádění a informování spotřebitele o jejich přítomnosti v nebalených výrobcích a pokrmech</t>
  </si>
  <si>
    <t>Výdej mimo výdejní část provozu, rozvoz na jednotlivé úseky v zařízení společného stravování</t>
  </si>
  <si>
    <t>Ochrana proti škůdcům, zamezení výskytu dokladování DDD, ochrana proti volnému vniknutí hmyzu a hlodavců</t>
  </si>
  <si>
    <t>Systém HACCP odpovídající platné legislativě EU a ČR, komplexnost vymezení výrobní činnosti, team pro zavedení HACCP, diagram za prozozu, analýza nebezpečí a ovládací opatření, stanovení kritických bodů, stanovení znaků a hodnot kritických mezí, stanovení postupu sledování a nápravná opatření v každém CCP, grafické rozvržení jednotlivých místností a určení pracovních ploch, výstupy ze systému HACCP</t>
  </si>
  <si>
    <t>MENZY UK</t>
  </si>
  <si>
    <t>Adresa</t>
  </si>
  <si>
    <t>MENZA ARNOŠTA Z PARDUBIC</t>
  </si>
  <si>
    <t>Voršilská 144/1, 116 43 Praha 1</t>
  </si>
  <si>
    <t>MENZA PRÁVNICKÁ</t>
  </si>
  <si>
    <t>nám. Curieových 901/7, 110 00 Praha 1</t>
  </si>
  <si>
    <t xml:space="preserve">bufet Právnická </t>
  </si>
  <si>
    <t xml:space="preserve">kavárna U Rotlevů </t>
  </si>
  <si>
    <t>Kamzíkova 4, 110 00  Praha 1</t>
  </si>
  <si>
    <t>bufet Karolinum</t>
  </si>
  <si>
    <t>Ovocný trh 3, 116 36  Praha 1</t>
  </si>
  <si>
    <t>výdejna Albertov</t>
  </si>
  <si>
    <t>Albertov 7, 120 00  Praha 2</t>
  </si>
  <si>
    <t>MENZA BUDEČ</t>
  </si>
  <si>
    <t>Wenzigova 1982/20, 120 00  Praha 2</t>
  </si>
  <si>
    <t>MENZA JEDNOTA</t>
  </si>
  <si>
    <t>Opletalova 1663/38, 110 00 Praha 1</t>
  </si>
  <si>
    <t>MENZA KAJETÁNKA</t>
  </si>
  <si>
    <t>Radimova 35/12, 160 00 Praha 6</t>
  </si>
  <si>
    <t>výdejna Hvězda</t>
  </si>
  <si>
    <t>Zvoníčkova 5, 162 08  Praha 6</t>
  </si>
  <si>
    <t>výdejna Komenského</t>
  </si>
  <si>
    <t>Parléřova 682/6, 160 00  Praha 6</t>
  </si>
  <si>
    <t>výdejna HTF</t>
  </si>
  <si>
    <t>Pacovská 350, 140 00  Praha 4</t>
  </si>
  <si>
    <t>bufet Jinonice</t>
  </si>
  <si>
    <t>U Kříže 661/8, 150 00 Praha 5</t>
  </si>
  <si>
    <t>MENZA TRÓJA</t>
  </si>
  <si>
    <t>Pátkova 2136/3, 180 00  Praha 8</t>
  </si>
  <si>
    <t>bufet Trója FHS</t>
  </si>
  <si>
    <t>Pátkova 2137/5, 182 00  Praha 8</t>
  </si>
  <si>
    <t>Hotel Krystal</t>
  </si>
  <si>
    <t>Jose Martího 2/407, 160 00 Praha 6</t>
  </si>
  <si>
    <t>MENZA Na kotli</t>
  </si>
  <si>
    <t>Na Kotli 1147/5, 502 96  Hradec Králové</t>
  </si>
  <si>
    <t>bufet a výdejna LF</t>
  </si>
  <si>
    <t>Šimkova 870, 500 03  Hradec Králové</t>
  </si>
  <si>
    <t>Catering a externí rauty</t>
  </si>
  <si>
    <t>Odhadovaný počet vydávaných porcí za rok</t>
  </si>
  <si>
    <t>Počet zaměstnanců</t>
  </si>
  <si>
    <t>Informace o provoze</t>
  </si>
  <si>
    <t>pouze snídaně</t>
  </si>
  <si>
    <t>převážně snídaně</t>
  </si>
  <si>
    <t>převážně vlastní výroba studených pokrmů</t>
  </si>
  <si>
    <t>cateringové služby</t>
  </si>
  <si>
    <t>rozvoz stravy mimo kuchyň - ne
Výdejní místa - 0
Rozvoz stravy autem - ne</t>
  </si>
  <si>
    <t>rozvoz stravy mimo kuchyň - ano
Výdejní místa - 1
Rozvoz stravy autem - ano</t>
  </si>
  <si>
    <t>výdejna - dovoz stravy</t>
  </si>
  <si>
    <t>rozvoz stravy mimo kuchyň - ano
Výdejní místa - 2
Rozvoz stravy autem - ano</t>
  </si>
  <si>
    <t>malá prodejna kafe, výrobky studené kuchyně</t>
  </si>
  <si>
    <t>rozvoz stravy mimo kuchyň - ano
Výdejní místa - 0
Rozvoz stravy autem - ne</t>
  </si>
  <si>
    <t>rozvoz stravy mimo kuchyň - ne
Výdejní místa - a
Rozvoz stravy autem - ano</t>
  </si>
  <si>
    <t>Ověřování a hodnocení systému v pravidelných intervalech, zabezpečení účinnosti</t>
  </si>
  <si>
    <t>Výdejna</t>
  </si>
  <si>
    <t>Cena bez DPH</t>
  </si>
  <si>
    <t>Předpokládaný počet</t>
  </si>
  <si>
    <t>Kantýna</t>
  </si>
  <si>
    <t>Jiné činnosti</t>
  </si>
  <si>
    <t>Jednorázová konzultace</t>
  </si>
  <si>
    <t>Aktualizace dokumentace</t>
  </si>
  <si>
    <t>Servisní zásah - monitoring</t>
  </si>
  <si>
    <t>Laboratorní rozbory - voda</t>
  </si>
  <si>
    <t xml:space="preserve">Ověření kvality laboratorním způsobem </t>
  </si>
  <si>
    <t>Metrologický plán</t>
  </si>
  <si>
    <t xml:space="preserve">Vypracování komentáře </t>
  </si>
  <si>
    <t>LABORATORNÍ ROZBORY POKRMŮ A LABORATORNÍ STĚRY</t>
  </si>
  <si>
    <t>Pokrmy tepelně zpracované (vč. zchlazených a zmrazených)</t>
  </si>
  <si>
    <t>Listeria monocytogenes - počet *</t>
  </si>
  <si>
    <t>Listeria monocytogenes - průkaz</t>
  </si>
  <si>
    <t>Bacillus cereus</t>
  </si>
  <si>
    <t>Koagulázopozitivní stafylokoky</t>
  </si>
  <si>
    <t>CPM</t>
  </si>
  <si>
    <t>Koliformní bakterie</t>
  </si>
  <si>
    <t>Zpracování vzorku</t>
  </si>
  <si>
    <t xml:space="preserve">Pokrmy studené kuchyně - lahůdky ( zeleninové, ovocné saláty ochucené) </t>
  </si>
  <si>
    <t>Salmonella spp. *) výrobky obsahující syrová vejce</t>
  </si>
  <si>
    <t>Escherichia coli</t>
  </si>
  <si>
    <t>Kvasinky</t>
  </si>
  <si>
    <t>Stěry</t>
  </si>
  <si>
    <t>Primokultivace</t>
  </si>
  <si>
    <t xml:space="preserve">Neohlášená hygienická kontrola včetně tréninku zaměstnanců (provoz typu jídelna )-zápis z kontroly na místě </t>
  </si>
  <si>
    <t>Neohlášená hygienická kontrola včetně tréninku zaměstnanců (provoz typu výdejna)-zápis z kontroly na místě</t>
  </si>
  <si>
    <t>Neohlášená hygienická kontrola včetně tréninku zaměstnanců (provoz typu kantýna)-zápis z kontroly na místě</t>
  </si>
  <si>
    <r>
      <t xml:space="preserve">CPM </t>
    </r>
    <r>
      <rPr>
        <sz val="10"/>
        <color rgb="FF000000"/>
        <rFont val="Cambria"/>
        <family val="1"/>
        <charset val="238"/>
      </rPr>
      <t>( nesleduje se u potr. s kulturní mikroflórou)</t>
    </r>
  </si>
  <si>
    <t>DPH</t>
  </si>
  <si>
    <t>Vypracování cedulí s označením pracovišť/kus</t>
  </si>
  <si>
    <t>Kalibrace čidel kus</t>
  </si>
  <si>
    <t xml:space="preserve">Pitná voda - krácený rozbor dle vyhl. č. 252/2004 Sb., př.č. 5 </t>
  </si>
  <si>
    <t>Pitná voda - úplný rozbor dle vyhl. č. 252/2004 Sb. př. č. I</t>
  </si>
  <si>
    <r>
      <t xml:space="preserve">Pitná voda - krátký rozbor dle vyhl. č. 252/2004 Sb. př.č. 5 - </t>
    </r>
    <r>
      <rPr>
        <b/>
        <sz val="11"/>
        <color rgb="FF000000"/>
        <rFont val="Cambria"/>
        <family val="1"/>
        <charset val="238"/>
      </rPr>
      <t>mikrobiologické ukazatele</t>
    </r>
    <r>
      <rPr>
        <sz val="11"/>
        <color rgb="FF000000"/>
        <rFont val="Cambria"/>
        <family val="1"/>
        <charset val="238"/>
      </rPr>
      <t xml:space="preserve"> </t>
    </r>
  </si>
  <si>
    <t xml:space="preserve">Teplá voda — vyrobená z vody pitné dle vyhl. č. 252/2004 Sb. dle vyhl. č. 252/2004 Sb. </t>
  </si>
  <si>
    <t xml:space="preserve">Legionella pneumophilla </t>
  </si>
  <si>
    <t xml:space="preserve">PCR metoda (zjištění DNA koniny, vepřového, hovězího aj.) </t>
  </si>
  <si>
    <t xml:space="preserve">ELISA test - sójová bílkovina </t>
  </si>
  <si>
    <t xml:space="preserve">Druhové určení masa ELISA kitem - ID-kuřecí </t>
  </si>
  <si>
    <t xml:space="preserve">Zpracování vzorku a odeslání protokolu </t>
  </si>
  <si>
    <t>Listeria monocytogenes - počet*</t>
  </si>
  <si>
    <t>Salmonella spp.*  vaječné pokrmy</t>
  </si>
  <si>
    <t>* zadat pouze v případě pozitivního průkazu Listeria Monocytogenes</t>
  </si>
  <si>
    <t>Plísně  u zchlazených</t>
  </si>
  <si>
    <t>Vyhotovení závěrečné zprávy o výsledku auditu ve dvou výtiscích za každý stravovací provoz včetně neshod a doporučení k účinným změnám a uvedení do souladu s platnou legislativou.</t>
  </si>
  <si>
    <t>Popis a posouzení stavebně technického stavu</t>
  </si>
  <si>
    <t>Výčet nedostatků a návrh na jejich odstranění</t>
  </si>
  <si>
    <t>Posouzení správné výrobní praxe</t>
  </si>
  <si>
    <t xml:space="preserve">Vstupní šetření </t>
  </si>
  <si>
    <t>Provozně organizační řád</t>
  </si>
  <si>
    <t>Popis provozu</t>
  </si>
  <si>
    <t>Sortiment, provozní doba</t>
  </si>
  <si>
    <t>Zásobování</t>
  </si>
  <si>
    <t>Skladování</t>
  </si>
  <si>
    <t>Výdej pokrmů a prodej doplňkového sortimentu</t>
  </si>
  <si>
    <t>Mytí nádobí</t>
  </si>
  <si>
    <t>Povinnosti zaměstnanců</t>
  </si>
  <si>
    <t>Zásady dezinfekce a deratizace</t>
  </si>
  <si>
    <t>Vytvoření a zavedení systému HACCP</t>
  </si>
  <si>
    <t>Spolu bez DPH</t>
  </si>
  <si>
    <t>Kontrola stávající dokumentace, případně návrh na její doplnění</t>
  </si>
  <si>
    <t>Zásady osobní a provozní hygieny</t>
  </si>
  <si>
    <t>Pravidla a zásady sanitace a čištění</t>
  </si>
  <si>
    <t>Salmonella</t>
  </si>
  <si>
    <t>Spolu s DPH</t>
  </si>
  <si>
    <t>Plán HACCP</t>
  </si>
  <si>
    <t>Audit stravovacícho provozu</t>
  </si>
  <si>
    <t>Základní informace o provoze a sestavení týmu pro vytvoření plánu a zavedení systému HACCP</t>
  </si>
  <si>
    <t>Teplé pokrmy – dovážené</t>
  </si>
  <si>
    <t>Popis výrobků</t>
  </si>
  <si>
    <t>Diagram výrobního procesu</t>
  </si>
  <si>
    <t>Potvrzení diagramu výrobního procesu</t>
  </si>
  <si>
    <t>Analýza nebezpečí a stanovení kritických bodů</t>
  </si>
  <si>
    <t>Kritické body – stanovení znaků, kritických mezí, způsob sledování, nápravná opatření</t>
  </si>
  <si>
    <t>Teplé pokrmy</t>
  </si>
  <si>
    <t>Studené pokrmy</t>
  </si>
  <si>
    <t>Stanovení ověřovacích postupů</t>
  </si>
  <si>
    <t>Plán ověření měřidel a kontrolních metod</t>
  </si>
  <si>
    <t>Plán auditu systému HACCP nezávislou osobou</t>
  </si>
  <si>
    <t>Řízení dokumentace systému HACCP</t>
  </si>
  <si>
    <t>Popisná dokumentace</t>
  </si>
  <si>
    <t>Záznamová dokumentace</t>
  </si>
  <si>
    <t>Související dokumentace</t>
  </si>
  <si>
    <t>Přehled změn dokumentu (modifikace systému)</t>
  </si>
  <si>
    <t>Jiné činnosti, nedefinované - hodinová sazba</t>
  </si>
  <si>
    <t>Vstupní šetření + vyhotovení provozně organizačního řádu</t>
  </si>
  <si>
    <t>Audit stravovacího provozu + aktualizace dokumentace</t>
  </si>
  <si>
    <t xml:space="preserve">Školení k získání a udržení odborné způsobilosti zaměstnanců dle zákona č. 258/2000 Sb. v platném znění a principy HACCP dle Nařízení ES č, 852/2004 </t>
  </si>
  <si>
    <t xml:space="preserve">Poradenský servis prostřednictvím e-mailu a telefonu v délce do 15 minut na jednotlivý případ </t>
  </si>
  <si>
    <t>Poradenský servis prostřednictvím e-mailu nebo telefonu v délce do 15 minut na jednotlivý případ</t>
  </si>
  <si>
    <t>Hygiena provozu, sanitační řád, provozní řád kuchyně, údržba strojů a zařízení, sanitace zařízení a veškerých prostor ve stravovacím provozu</t>
  </si>
  <si>
    <t>Fotografie všech neshod, které se pro upřesnění problému hodí</t>
  </si>
  <si>
    <t>Auditor bude vždy jiná osoba než ta, která vypracovávala dokumentaci a věnuje se poradenství v daném provoze.</t>
  </si>
  <si>
    <t>Tým pro zavedení systému kritických bodů</t>
  </si>
  <si>
    <t xml:space="preserve">Zjištění očekávaného použití výrobku </t>
  </si>
  <si>
    <t xml:space="preserve">Popis procesů </t>
  </si>
  <si>
    <t xml:space="preserve">          Ověřování funkce systému </t>
  </si>
  <si>
    <t>Vymezení výrobní činnosti a úkolů výrobce (Charakteristika provozovny)</t>
  </si>
  <si>
    <t>Vytvoření pevné soustavy otázek  s hodnocením (splněno, nesplněno, nehodnoceno a poznámka), které umožní jednotlivé pracoviště vzájemně porovnávat. Výsledek lze ihned po auditu poslat na předvolené emailové adresy.</t>
  </si>
  <si>
    <t>Stanovení pravidel správnévýrobní a hygienické praxe (zákonné povinnosti, které upravují technologii výroby: např. povinnosti v souvislosti s tvorbou Akrylamidu, plán sledování alergenů, odpady, podávání pokrmů do vlastních nádob, zkracování trvanlivosti otevřených surovin atp.)</t>
  </si>
  <si>
    <t>Varna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</si>
</sst>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7" formatCode="#,##0.00\ &quot;Kč&quot;;\-#,##0.00\ &quot;Kč&quot;"/>
  </numFmts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mbria"/>
      <family val="1"/>
      <charset val="238"/>
    </font>
    <font>
      <sz val="11"/>
      <color theme="1"/>
      <name val="Cambria"/>
      <family val="1"/>
      <charset val="238"/>
    </font>
    <font>
      <b/>
      <sz val="14"/>
      <name val="Cambria"/>
      <family val="1"/>
      <charset val="238"/>
    </font>
    <font>
      <b/>
      <sz val="12"/>
      <name val="Cambria"/>
      <family val="1"/>
      <charset val="238"/>
    </font>
    <font>
      <sz val="12"/>
      <name val="Cambria"/>
      <family val="1"/>
      <charset val="238"/>
    </font>
    <font>
      <b/>
      <sz val="11"/>
      <name val="Cambria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rgb="FF000000"/>
      <name val="Cambria"/>
      <family val="1"/>
      <charset val="238"/>
    </font>
    <font>
      <b/>
      <sz val="11"/>
      <color rgb="FF000000"/>
      <name val="Cambria"/>
      <family val="1"/>
      <charset val="238"/>
    </font>
    <font>
      <b/>
      <i/>
      <sz val="11"/>
      <color theme="1"/>
      <name val="Cambria"/>
      <family val="1"/>
      <charset val="238"/>
    </font>
    <font>
      <b/>
      <i/>
      <sz val="11"/>
      <color rgb="FF000000"/>
      <name val="Cambria"/>
      <family val="1"/>
      <charset val="238"/>
    </font>
    <font>
      <sz val="10"/>
      <color rgb="FF000000"/>
      <name val="Cambria"/>
      <family val="1"/>
      <charset val="238"/>
    </font>
    <font>
      <sz val="8"/>
      <color theme="1"/>
      <name val="Cambria"/>
      <family val="1"/>
      <charset val="238"/>
    </font>
    <font>
      <b/>
      <sz val="14"/>
      <color theme="1"/>
      <name val="Cambria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14"/>
      <color theme="1"/>
      <name val="Cambria"/>
      <family val="1"/>
      <charset val="238"/>
    </font>
    <font>
      <sz val="14"/>
      <color theme="1"/>
      <name val="Calibri"/>
      <family val="2"/>
      <charset val="238"/>
      <scheme val="minor"/>
    </font>
    <font>
      <sz val="14"/>
      <name val="Cambria"/>
      <family val="1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9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3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3" borderId="8" xfId="0" applyFont="1" applyFill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10" fillId="3" borderId="11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/>
    </xf>
    <xf numFmtId="7" fontId="2" fillId="0" borderId="0" xfId="0" applyNumberFormat="1" applyFont="1" applyAlignment="1">
      <alignment horizontal="center"/>
    </xf>
    <xf numFmtId="7" fontId="10" fillId="3" borderId="12" xfId="0" applyNumberFormat="1" applyFont="1" applyFill="1" applyBorder="1" applyAlignment="1">
      <alignment horizontal="center" vertical="center"/>
    </xf>
    <xf numFmtId="7" fontId="2" fillId="3" borderId="8" xfId="0" applyNumberFormat="1" applyFont="1" applyFill="1" applyBorder="1" applyAlignment="1">
      <alignment horizontal="center"/>
    </xf>
    <xf numFmtId="0" fontId="13" fillId="0" borderId="0" xfId="0" applyFont="1" applyAlignment="1">
      <alignment vertical="center" wrapText="1"/>
    </xf>
    <xf numFmtId="7" fontId="10" fillId="3" borderId="13" xfId="0" applyNumberFormat="1" applyFont="1" applyFill="1" applyBorder="1" applyAlignment="1">
      <alignment horizontal="center" vertical="center"/>
    </xf>
    <xf numFmtId="7" fontId="2" fillId="0" borderId="16" xfId="0" applyNumberFormat="1" applyFont="1" applyBorder="1" applyAlignment="1">
      <alignment horizontal="center"/>
    </xf>
    <xf numFmtId="7" fontId="2" fillId="0" borderId="17" xfId="0" applyNumberFormat="1" applyFont="1" applyBorder="1" applyAlignment="1">
      <alignment horizontal="center"/>
    </xf>
    <xf numFmtId="0" fontId="1" fillId="4" borderId="6" xfId="0" applyFont="1" applyFill="1" applyBorder="1" applyAlignment="1">
      <alignment vertical="center" wrapText="1"/>
    </xf>
    <xf numFmtId="0" fontId="2" fillId="4" borderId="7" xfId="0" applyFont="1" applyFill="1" applyBorder="1" applyAlignment="1">
      <alignment horizontal="center" wrapText="1"/>
    </xf>
    <xf numFmtId="7" fontId="2" fillId="4" borderId="8" xfId="0" applyNumberFormat="1" applyFont="1" applyFill="1" applyBorder="1" applyAlignment="1">
      <alignment horizontal="center"/>
    </xf>
    <xf numFmtId="0" fontId="0" fillId="0" borderId="0" xfId="0" applyAlignment="1">
      <alignment vertical="center"/>
    </xf>
    <xf numFmtId="0" fontId="16" fillId="0" borderId="2" xfId="0" applyFont="1" applyBorder="1" applyAlignment="1">
      <alignment vertical="center" wrapText="1"/>
    </xf>
    <xf numFmtId="0" fontId="16" fillId="0" borderId="5" xfId="0" applyFont="1" applyBorder="1" applyAlignment="1">
      <alignment vertical="center" wrapText="1"/>
    </xf>
    <xf numFmtId="0" fontId="16" fillId="0" borderId="18" xfId="0" applyFont="1" applyBorder="1" applyAlignment="1">
      <alignment vertical="center" wrapText="1"/>
    </xf>
    <xf numFmtId="0" fontId="2" fillId="5" borderId="1" xfId="0" applyFont="1" applyFill="1" applyBorder="1" applyAlignment="1">
      <alignment horizontal="center" wrapText="1"/>
    </xf>
    <xf numFmtId="7" fontId="2" fillId="5" borderId="17" xfId="0" applyNumberFormat="1" applyFont="1" applyFill="1" applyBorder="1" applyAlignment="1">
      <alignment horizontal="center"/>
    </xf>
    <xf numFmtId="0" fontId="8" fillId="0" borderId="18" xfId="0" applyFont="1" applyBorder="1" applyAlignment="1">
      <alignment vertical="center" wrapText="1"/>
    </xf>
    <xf numFmtId="7" fontId="2" fillId="0" borderId="19" xfId="0" applyNumberFormat="1" applyFont="1" applyBorder="1" applyAlignment="1">
      <alignment horizontal="center"/>
    </xf>
    <xf numFmtId="0" fontId="2" fillId="3" borderId="20" xfId="0" applyFont="1" applyFill="1" applyBorder="1" applyAlignment="1">
      <alignment horizontal="center" wrapText="1"/>
    </xf>
    <xf numFmtId="7" fontId="2" fillId="3" borderId="20" xfId="0" applyNumberFormat="1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 wrapText="1"/>
    </xf>
    <xf numFmtId="7" fontId="1" fillId="3" borderId="23" xfId="0" applyNumberFormat="1" applyFont="1" applyFill="1" applyBorder="1" applyAlignment="1">
      <alignment horizontal="center"/>
    </xf>
    <xf numFmtId="7" fontId="1" fillId="3" borderId="24" xfId="0" applyNumberFormat="1" applyFont="1" applyFill="1" applyBorder="1" applyAlignment="1">
      <alignment horizontal="center"/>
    </xf>
    <xf numFmtId="0" fontId="11" fillId="3" borderId="21" xfId="0" applyFont="1" applyFill="1" applyBorder="1" applyAlignment="1">
      <alignment horizontal="center" vertical="center"/>
    </xf>
    <xf numFmtId="0" fontId="8" fillId="5" borderId="25" xfId="0" applyFont="1" applyFill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5" borderId="2" xfId="0" applyFont="1" applyFill="1" applyBorder="1" applyAlignment="1">
      <alignment vertical="center" wrapText="1"/>
    </xf>
    <xf numFmtId="0" fontId="2" fillId="0" borderId="3" xfId="0" applyFont="1" applyBorder="1" applyAlignment="1">
      <alignment horizontal="center" wrapText="1"/>
    </xf>
    <xf numFmtId="7" fontId="2" fillId="0" borderId="4" xfId="0" applyNumberFormat="1" applyFont="1" applyBorder="1" applyAlignment="1">
      <alignment horizontal="center"/>
    </xf>
    <xf numFmtId="0" fontId="8" fillId="0" borderId="2" xfId="0" applyFont="1" applyBorder="1" applyAlignment="1">
      <alignment vertical="center" wrapText="1"/>
    </xf>
    <xf numFmtId="0" fontId="8" fillId="5" borderId="5" xfId="0" applyFont="1" applyFill="1" applyBorder="1" applyAlignment="1">
      <alignment vertical="center" wrapText="1"/>
    </xf>
    <xf numFmtId="0" fontId="10" fillId="3" borderId="6" xfId="0" applyFont="1" applyFill="1" applyBorder="1" applyAlignment="1">
      <alignment horizontal="center" vertical="center" wrapText="1"/>
    </xf>
    <xf numFmtId="7" fontId="1" fillId="3" borderId="6" xfId="0" applyNumberFormat="1" applyFont="1" applyFill="1" applyBorder="1" applyAlignment="1">
      <alignment horizontal="center"/>
    </xf>
    <xf numFmtId="0" fontId="8" fillId="0" borderId="5" xfId="0" applyFont="1" applyBorder="1" applyAlignment="1">
      <alignment vertical="center"/>
    </xf>
    <xf numFmtId="0" fontId="10" fillId="3" borderId="22" xfId="0" applyFont="1" applyFill="1" applyBorder="1" applyAlignment="1">
      <alignment horizontal="center" vertical="center"/>
    </xf>
    <xf numFmtId="0" fontId="8" fillId="0" borderId="18" xfId="0" applyFont="1" applyBorder="1" applyAlignment="1">
      <alignment vertical="center"/>
    </xf>
    <xf numFmtId="0" fontId="8" fillId="0" borderId="25" xfId="0" applyFont="1" applyBorder="1" applyAlignment="1">
      <alignment vertical="center"/>
    </xf>
    <xf numFmtId="7" fontId="1" fillId="4" borderId="9" xfId="0" applyNumberFormat="1" applyFont="1" applyFill="1" applyBorder="1" applyAlignment="1">
      <alignment horizontal="center" vertical="center"/>
    </xf>
    <xf numFmtId="0" fontId="14" fillId="2" borderId="26" xfId="0" applyFont="1" applyFill="1" applyBorder="1" applyAlignment="1">
      <alignment horizontal="center" vertical="center" textRotation="180" wrapText="1"/>
    </xf>
    <xf numFmtId="0" fontId="16" fillId="0" borderId="25" xfId="0" applyFont="1" applyBorder="1" applyAlignment="1">
      <alignment vertical="center" wrapText="1"/>
    </xf>
    <xf numFmtId="0" fontId="18" fillId="0" borderId="5" xfId="0" applyFont="1" applyBorder="1" applyAlignment="1">
      <alignment vertical="center" wrapText="1"/>
    </xf>
    <xf numFmtId="0" fontId="18" fillId="0" borderId="25" xfId="0" applyFont="1" applyBorder="1" applyAlignment="1">
      <alignment vertical="center" wrapText="1"/>
    </xf>
    <xf numFmtId="0" fontId="18" fillId="0" borderId="15" xfId="0" applyFont="1" applyBorder="1" applyAlignment="1">
      <alignment vertical="center" wrapText="1"/>
    </xf>
    <xf numFmtId="0" fontId="15" fillId="0" borderId="27" xfId="0" applyFont="1" applyBorder="1" applyAlignment="1">
      <alignment vertical="center"/>
    </xf>
    <xf numFmtId="0" fontId="19" fillId="0" borderId="28" xfId="0" applyFont="1" applyBorder="1" applyAlignment="1">
      <alignment vertical="center"/>
    </xf>
    <xf numFmtId="0" fontId="15" fillId="0" borderId="28" xfId="0" applyFont="1" applyBorder="1" applyAlignment="1">
      <alignment vertical="center"/>
    </xf>
    <xf numFmtId="0" fontId="17" fillId="0" borderId="28" xfId="0" applyFont="1" applyBorder="1" applyAlignment="1">
      <alignment horizontal="left" vertical="center" indent="7"/>
    </xf>
    <xf numFmtId="0" fontId="20" fillId="0" borderId="28" xfId="0" applyFont="1" applyBorder="1" applyAlignment="1">
      <alignment horizontal="left" vertical="center" indent="7"/>
    </xf>
    <xf numFmtId="0" fontId="17" fillId="0" borderId="28" xfId="0" applyFont="1" applyBorder="1" applyAlignment="1">
      <alignment horizontal="left" vertical="center" indent="6"/>
    </xf>
    <xf numFmtId="0" fontId="17" fillId="0" borderId="28" xfId="0" applyFont="1" applyBorder="1" applyAlignment="1">
      <alignment horizontal="left" vertical="center" indent="5"/>
    </xf>
    <xf numFmtId="0" fontId="15" fillId="0" borderId="28" xfId="0" applyFont="1" applyBorder="1" applyAlignment="1">
      <alignment horizontal="left" vertical="center"/>
    </xf>
    <xf numFmtId="0" fontId="20" fillId="0" borderId="28" xfId="0" applyFont="1" applyBorder="1" applyAlignment="1">
      <alignment horizontal="left" vertical="center"/>
    </xf>
    <xf numFmtId="0" fontId="19" fillId="0" borderId="28" xfId="0" applyFont="1" applyBorder="1" applyAlignment="1">
      <alignment vertical="center" wrapText="1"/>
    </xf>
    <xf numFmtId="0" fontId="17" fillId="0" borderId="29" xfId="0" applyFont="1" applyBorder="1" applyAlignment="1">
      <alignment horizontal="left" vertical="center" indent="5"/>
    </xf>
    <xf numFmtId="9" fontId="1" fillId="6" borderId="9" xfId="1" applyFont="1" applyFill="1" applyBorder="1" applyAlignment="1" applyProtection="1">
      <alignment horizontal="center" vertical="center"/>
      <protection locked="0"/>
    </xf>
    <xf numFmtId="7" fontId="2" fillId="6" borderId="10" xfId="0" applyNumberFormat="1" applyFont="1" applyFill="1" applyBorder="1" applyAlignment="1" applyProtection="1">
      <alignment horizontal="center"/>
      <protection locked="0"/>
    </xf>
    <xf numFmtId="7" fontId="2" fillId="6" borderId="1" xfId="0" applyNumberFormat="1" applyFont="1" applyFill="1" applyBorder="1" applyAlignment="1" applyProtection="1">
      <alignment horizontal="center"/>
      <protection locked="0"/>
    </xf>
    <xf numFmtId="7" fontId="2" fillId="6" borderId="3" xfId="0" applyNumberFormat="1" applyFont="1" applyFill="1" applyBorder="1" applyAlignment="1" applyProtection="1">
      <alignment horizontal="center"/>
      <protection locked="0"/>
    </xf>
    <xf numFmtId="7" fontId="2" fillId="6" borderId="14" xfId="0" applyNumberFormat="1" applyFont="1" applyFill="1" applyBorder="1" applyAlignment="1" applyProtection="1">
      <alignment horizontal="center"/>
      <protection locked="0"/>
    </xf>
    <xf numFmtId="0" fontId="2" fillId="6" borderId="7" xfId="0" applyFont="1" applyFill="1" applyBorder="1" applyAlignment="1">
      <alignment horizontal="center" wrapText="1"/>
    </xf>
    <xf numFmtId="7" fontId="2" fillId="6" borderId="8" xfId="0" applyNumberFormat="1" applyFont="1" applyFill="1" applyBorder="1" applyAlignment="1">
      <alignment horizontal="center"/>
    </xf>
    <xf numFmtId="0" fontId="15" fillId="2" borderId="22" xfId="0" applyFont="1" applyFill="1" applyBorder="1" applyAlignment="1">
      <alignment horizontal="center" vertical="center" textRotation="180"/>
    </xf>
    <xf numFmtId="0" fontId="15" fillId="2" borderId="30" xfId="0" applyFont="1" applyFill="1" applyBorder="1" applyAlignment="1">
      <alignment horizontal="center" vertical="center" textRotation="180"/>
    </xf>
    <xf numFmtId="0" fontId="15" fillId="2" borderId="21" xfId="0" applyFont="1" applyFill="1" applyBorder="1" applyAlignment="1">
      <alignment horizontal="center" vertical="center" textRotation="180"/>
    </xf>
    <xf numFmtId="0" fontId="14" fillId="2" borderId="4" xfId="0" applyFont="1" applyFill="1" applyBorder="1" applyAlignment="1">
      <alignment horizontal="center" vertical="center" textRotation="180" wrapText="1"/>
    </xf>
    <xf numFmtId="0" fontId="14" fillId="2" borderId="17" xfId="0" applyFont="1" applyFill="1" applyBorder="1" applyAlignment="1">
      <alignment horizontal="center" vertical="center" textRotation="180" wrapText="1"/>
    </xf>
    <xf numFmtId="0" fontId="14" fillId="2" borderId="19" xfId="0" applyFont="1" applyFill="1" applyBorder="1" applyAlignment="1">
      <alignment horizontal="center" vertical="center" textRotation="180" wrapText="1"/>
    </xf>
    <xf numFmtId="0" fontId="15" fillId="2" borderId="4" xfId="0" applyFont="1" applyFill="1" applyBorder="1" applyAlignment="1">
      <alignment horizontal="center" vertical="center" textRotation="180"/>
    </xf>
    <xf numFmtId="0" fontId="15" fillId="2" borderId="17" xfId="0" applyFont="1" applyFill="1" applyBorder="1" applyAlignment="1">
      <alignment horizontal="center" vertical="center" textRotation="180"/>
    </xf>
    <xf numFmtId="0" fontId="15" fillId="2" borderId="19" xfId="0" applyFont="1" applyFill="1" applyBorder="1" applyAlignment="1">
      <alignment horizontal="center" vertical="center" textRotation="180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62"/>
  <sheetViews>
    <sheetView showGridLines="0" zoomScale="70" zoomScaleNormal="70" workbookViewId="0">
      <selection activeCell="J7" sqref="J7"/>
    </sheetView>
  </sheetViews>
  <sheetFormatPr defaultRowHeight="15" x14ac:dyDescent="0.25"/>
  <cols>
    <col min="2" max="2" width="223.7109375" bestFit="1" customWidth="1"/>
  </cols>
  <sheetData>
    <row r="1" spans="2:3" ht="35.25" customHeight="1" thickBot="1" x14ac:dyDescent="0.3"/>
    <row r="2" spans="2:3" s="35" customFormat="1" ht="35.1" customHeight="1" x14ac:dyDescent="0.25">
      <c r="B2" s="36" t="s">
        <v>60</v>
      </c>
      <c r="C2" s="89" t="s">
        <v>130</v>
      </c>
    </row>
    <row r="3" spans="2:3" s="35" customFormat="1" ht="35.1" customHeight="1" x14ac:dyDescent="0.25">
      <c r="B3" s="37" t="s">
        <v>1</v>
      </c>
      <c r="C3" s="90"/>
    </row>
    <row r="4" spans="2:3" s="35" customFormat="1" ht="35.1" customHeight="1" x14ac:dyDescent="0.25">
      <c r="B4" s="37" t="s">
        <v>0</v>
      </c>
      <c r="C4" s="90"/>
    </row>
    <row r="5" spans="2:3" s="35" customFormat="1" ht="35.1" customHeight="1" x14ac:dyDescent="0.25">
      <c r="B5" s="37" t="s">
        <v>154</v>
      </c>
      <c r="C5" s="90"/>
    </row>
    <row r="6" spans="2:3" s="35" customFormat="1" ht="35.1" customHeight="1" x14ac:dyDescent="0.25">
      <c r="B6" s="37" t="s">
        <v>2</v>
      </c>
      <c r="C6" s="90"/>
    </row>
    <row r="7" spans="2:3" s="35" customFormat="1" ht="45" customHeight="1" x14ac:dyDescent="0.25">
      <c r="B7" s="37" t="s">
        <v>3</v>
      </c>
      <c r="C7" s="90"/>
    </row>
    <row r="8" spans="2:3" s="35" customFormat="1" ht="35.1" customHeight="1" x14ac:dyDescent="0.25">
      <c r="B8" s="37" t="s">
        <v>4</v>
      </c>
      <c r="C8" s="90"/>
    </row>
    <row r="9" spans="2:3" s="35" customFormat="1" ht="35.1" customHeight="1" x14ac:dyDescent="0.25">
      <c r="B9" s="37" t="s">
        <v>5</v>
      </c>
      <c r="C9" s="90"/>
    </row>
    <row r="10" spans="2:3" s="35" customFormat="1" ht="35.1" customHeight="1" x14ac:dyDescent="0.25">
      <c r="B10" s="37" t="s">
        <v>6</v>
      </c>
      <c r="C10" s="90"/>
    </row>
    <row r="11" spans="2:3" s="35" customFormat="1" ht="61.5" customHeight="1" x14ac:dyDescent="0.25">
      <c r="B11" s="37" t="s">
        <v>7</v>
      </c>
      <c r="C11" s="90"/>
    </row>
    <row r="12" spans="2:3" s="35" customFormat="1" ht="35.1" customHeight="1" x14ac:dyDescent="0.25">
      <c r="B12" s="38" t="s">
        <v>108</v>
      </c>
      <c r="C12" s="91"/>
    </row>
    <row r="13" spans="2:3" s="35" customFormat="1" ht="35.1" customHeight="1" x14ac:dyDescent="0.25">
      <c r="B13" s="65" t="s">
        <v>155</v>
      </c>
      <c r="C13" s="63"/>
    </row>
    <row r="14" spans="2:3" s="35" customFormat="1" ht="35.1" customHeight="1" x14ac:dyDescent="0.25">
      <c r="B14" s="66" t="s">
        <v>156</v>
      </c>
      <c r="C14" s="63"/>
    </row>
    <row r="15" spans="2:3" s="35" customFormat="1" ht="35.1" customHeight="1" thickBot="1" x14ac:dyDescent="0.3">
      <c r="B15" s="67" t="s">
        <v>162</v>
      </c>
      <c r="C15" s="63"/>
    </row>
    <row r="16" spans="2:3" s="35" customFormat="1" ht="35.1" customHeight="1" x14ac:dyDescent="0.25">
      <c r="B16" s="64" t="s">
        <v>109</v>
      </c>
      <c r="C16" s="92" t="s">
        <v>112</v>
      </c>
    </row>
    <row r="17" spans="2:3" s="35" customFormat="1" ht="35.1" customHeight="1" x14ac:dyDescent="0.25">
      <c r="B17" s="37" t="s">
        <v>111</v>
      </c>
      <c r="C17" s="93"/>
    </row>
    <row r="18" spans="2:3" s="35" customFormat="1" ht="35.1" customHeight="1" x14ac:dyDescent="0.25">
      <c r="B18" s="37" t="s">
        <v>110</v>
      </c>
      <c r="C18" s="93"/>
    </row>
    <row r="19" spans="2:3" s="35" customFormat="1" ht="35.1" customHeight="1" thickBot="1" x14ac:dyDescent="0.3">
      <c r="B19" s="38" t="s">
        <v>124</v>
      </c>
      <c r="C19" s="94"/>
    </row>
    <row r="20" spans="2:3" s="35" customFormat="1" ht="35.1" customHeight="1" x14ac:dyDescent="0.25">
      <c r="B20" s="36" t="s">
        <v>114</v>
      </c>
      <c r="C20" s="92" t="s">
        <v>113</v>
      </c>
    </row>
    <row r="21" spans="2:3" s="35" customFormat="1" ht="35.1" customHeight="1" x14ac:dyDescent="0.25">
      <c r="B21" s="37" t="s">
        <v>115</v>
      </c>
      <c r="C21" s="93"/>
    </row>
    <row r="22" spans="2:3" s="35" customFormat="1" ht="35.1" customHeight="1" x14ac:dyDescent="0.25">
      <c r="B22" s="37" t="s">
        <v>116</v>
      </c>
      <c r="C22" s="93"/>
    </row>
    <row r="23" spans="2:3" s="35" customFormat="1" ht="35.1" customHeight="1" x14ac:dyDescent="0.25">
      <c r="B23" s="37" t="s">
        <v>117</v>
      </c>
      <c r="C23" s="93"/>
    </row>
    <row r="24" spans="2:3" s="35" customFormat="1" ht="35.1" customHeight="1" x14ac:dyDescent="0.25">
      <c r="B24" s="37" t="s">
        <v>118</v>
      </c>
      <c r="C24" s="93"/>
    </row>
    <row r="25" spans="2:3" s="35" customFormat="1" ht="35.1" customHeight="1" x14ac:dyDescent="0.25">
      <c r="B25" s="37" t="s">
        <v>119</v>
      </c>
      <c r="C25" s="93"/>
    </row>
    <row r="26" spans="2:3" s="35" customFormat="1" ht="35.1" customHeight="1" x14ac:dyDescent="0.25">
      <c r="B26" s="37" t="s">
        <v>126</v>
      </c>
      <c r="C26" s="93"/>
    </row>
    <row r="27" spans="2:3" s="35" customFormat="1" ht="35.1" customHeight="1" x14ac:dyDescent="0.25">
      <c r="B27" s="37" t="s">
        <v>120</v>
      </c>
      <c r="C27" s="93"/>
    </row>
    <row r="28" spans="2:3" s="35" customFormat="1" ht="35.1" customHeight="1" x14ac:dyDescent="0.25">
      <c r="B28" s="37" t="s">
        <v>125</v>
      </c>
      <c r="C28" s="93"/>
    </row>
    <row r="29" spans="2:3" s="35" customFormat="1" ht="35.1" customHeight="1" thickBot="1" x14ac:dyDescent="0.3">
      <c r="B29" s="38" t="s">
        <v>121</v>
      </c>
      <c r="C29" s="94"/>
    </row>
    <row r="30" spans="2:3" s="35" customFormat="1" ht="35.1" customHeight="1" x14ac:dyDescent="0.25">
      <c r="B30" s="68" t="s">
        <v>131</v>
      </c>
      <c r="C30" s="86" t="s">
        <v>129</v>
      </c>
    </row>
    <row r="31" spans="2:3" s="35" customFormat="1" ht="35.1" customHeight="1" x14ac:dyDescent="0.25">
      <c r="B31" s="69" t="s">
        <v>161</v>
      </c>
      <c r="C31" s="87"/>
    </row>
    <row r="32" spans="2:3" s="35" customFormat="1" ht="35.1" customHeight="1" x14ac:dyDescent="0.25">
      <c r="B32" s="69" t="s">
        <v>157</v>
      </c>
      <c r="C32" s="87"/>
    </row>
    <row r="33" spans="2:3" s="35" customFormat="1" ht="35.1" customHeight="1" x14ac:dyDescent="0.25">
      <c r="B33" s="69" t="s">
        <v>158</v>
      </c>
      <c r="C33" s="87"/>
    </row>
    <row r="34" spans="2:3" s="35" customFormat="1" ht="35.1" customHeight="1" x14ac:dyDescent="0.25">
      <c r="B34" s="70" t="s">
        <v>132</v>
      </c>
      <c r="C34" s="87"/>
    </row>
    <row r="35" spans="2:3" s="35" customFormat="1" ht="35.1" customHeight="1" x14ac:dyDescent="0.25">
      <c r="B35" s="71" t="s">
        <v>133</v>
      </c>
      <c r="C35" s="87"/>
    </row>
    <row r="36" spans="2:3" s="35" customFormat="1" ht="35.1" customHeight="1" x14ac:dyDescent="0.25">
      <c r="B36" s="72" t="s">
        <v>159</v>
      </c>
      <c r="C36" s="87"/>
    </row>
    <row r="37" spans="2:3" s="35" customFormat="1" ht="35.1" customHeight="1" x14ac:dyDescent="0.25">
      <c r="B37" s="71" t="s">
        <v>134</v>
      </c>
      <c r="C37" s="87"/>
    </row>
    <row r="38" spans="2:3" s="35" customFormat="1" ht="35.1" customHeight="1" x14ac:dyDescent="0.25">
      <c r="B38" s="71" t="s">
        <v>135</v>
      </c>
      <c r="C38" s="87"/>
    </row>
    <row r="39" spans="2:3" s="35" customFormat="1" ht="35.1" customHeight="1" x14ac:dyDescent="0.25">
      <c r="B39" s="71" t="s">
        <v>136</v>
      </c>
      <c r="C39" s="87"/>
    </row>
    <row r="40" spans="2:3" s="35" customFormat="1" ht="35.1" customHeight="1" x14ac:dyDescent="0.25">
      <c r="B40" s="71" t="s">
        <v>137</v>
      </c>
      <c r="C40" s="87"/>
    </row>
    <row r="41" spans="2:3" s="35" customFormat="1" ht="35.1" customHeight="1" x14ac:dyDescent="0.25">
      <c r="B41" s="70" t="s">
        <v>138</v>
      </c>
      <c r="C41" s="87"/>
    </row>
    <row r="42" spans="2:3" s="35" customFormat="1" ht="35.1" customHeight="1" x14ac:dyDescent="0.25">
      <c r="B42" s="73" t="s">
        <v>133</v>
      </c>
      <c r="C42" s="87"/>
    </row>
    <row r="43" spans="2:3" s="35" customFormat="1" ht="35.1" customHeight="1" x14ac:dyDescent="0.25">
      <c r="B43" s="73" t="s">
        <v>134</v>
      </c>
      <c r="C43" s="87"/>
    </row>
    <row r="44" spans="2:3" s="35" customFormat="1" ht="35.1" customHeight="1" x14ac:dyDescent="0.25">
      <c r="B44" s="73" t="s">
        <v>135</v>
      </c>
      <c r="C44" s="87"/>
    </row>
    <row r="45" spans="2:3" s="35" customFormat="1" ht="35.1" customHeight="1" x14ac:dyDescent="0.25">
      <c r="B45" s="73" t="s">
        <v>136</v>
      </c>
      <c r="C45" s="87"/>
    </row>
    <row r="46" spans="2:3" s="35" customFormat="1" ht="35.1" customHeight="1" x14ac:dyDescent="0.25">
      <c r="B46" s="73" t="s">
        <v>137</v>
      </c>
      <c r="C46" s="87"/>
    </row>
    <row r="47" spans="2:3" s="35" customFormat="1" ht="35.1" customHeight="1" x14ac:dyDescent="0.25">
      <c r="B47" s="70" t="s">
        <v>139</v>
      </c>
      <c r="C47" s="87"/>
    </row>
    <row r="48" spans="2:3" s="35" customFormat="1" ht="35.1" customHeight="1" x14ac:dyDescent="0.25">
      <c r="B48" s="74" t="s">
        <v>133</v>
      </c>
      <c r="C48" s="87"/>
    </row>
    <row r="49" spans="2:4" s="35" customFormat="1" ht="35.1" customHeight="1" x14ac:dyDescent="0.25">
      <c r="B49" s="74" t="s">
        <v>134</v>
      </c>
      <c r="C49" s="87"/>
    </row>
    <row r="50" spans="2:4" s="35" customFormat="1" ht="35.1" customHeight="1" x14ac:dyDescent="0.25">
      <c r="B50" s="74" t="s">
        <v>135</v>
      </c>
      <c r="C50" s="87"/>
    </row>
    <row r="51" spans="2:4" s="35" customFormat="1" ht="35.1" customHeight="1" x14ac:dyDescent="0.25">
      <c r="B51" s="74" t="s">
        <v>136</v>
      </c>
      <c r="C51" s="87"/>
    </row>
    <row r="52" spans="2:4" s="35" customFormat="1" ht="35.1" customHeight="1" x14ac:dyDescent="0.25">
      <c r="B52" s="74" t="s">
        <v>137</v>
      </c>
      <c r="C52" s="87"/>
    </row>
    <row r="53" spans="2:4" s="35" customFormat="1" ht="35.1" customHeight="1" x14ac:dyDescent="0.25">
      <c r="B53" s="75" t="s">
        <v>140</v>
      </c>
      <c r="C53" s="87"/>
    </row>
    <row r="54" spans="2:4" s="35" customFormat="1" ht="35.1" customHeight="1" x14ac:dyDescent="0.25">
      <c r="B54" s="76" t="s">
        <v>160</v>
      </c>
      <c r="C54" s="87"/>
    </row>
    <row r="55" spans="2:4" ht="35.1" customHeight="1" x14ac:dyDescent="0.25">
      <c r="B55" s="74" t="s">
        <v>141</v>
      </c>
      <c r="C55" s="87"/>
      <c r="D55" s="35"/>
    </row>
    <row r="56" spans="2:4" ht="35.1" customHeight="1" x14ac:dyDescent="0.25">
      <c r="B56" s="74" t="s">
        <v>142</v>
      </c>
      <c r="C56" s="87"/>
    </row>
    <row r="57" spans="2:4" ht="42" customHeight="1" x14ac:dyDescent="0.25">
      <c r="B57" s="77" t="s">
        <v>163</v>
      </c>
      <c r="C57" s="87"/>
    </row>
    <row r="58" spans="2:4" ht="35.1" customHeight="1" x14ac:dyDescent="0.25">
      <c r="B58" s="70" t="s">
        <v>143</v>
      </c>
      <c r="C58" s="87"/>
    </row>
    <row r="59" spans="2:4" ht="35.1" customHeight="1" x14ac:dyDescent="0.25">
      <c r="B59" s="74" t="s">
        <v>144</v>
      </c>
      <c r="C59" s="87"/>
    </row>
    <row r="60" spans="2:4" ht="35.1" customHeight="1" x14ac:dyDescent="0.25">
      <c r="B60" s="74" t="s">
        <v>145</v>
      </c>
      <c r="C60" s="87"/>
    </row>
    <row r="61" spans="2:4" ht="35.1" customHeight="1" x14ac:dyDescent="0.25">
      <c r="B61" s="74" t="s">
        <v>146</v>
      </c>
      <c r="C61" s="87"/>
    </row>
    <row r="62" spans="2:4" ht="35.1" customHeight="1" thickBot="1" x14ac:dyDescent="0.3">
      <c r="B62" s="78" t="s">
        <v>147</v>
      </c>
      <c r="C62" s="88"/>
    </row>
  </sheetData>
  <mergeCells count="4">
    <mergeCell ref="C30:C62"/>
    <mergeCell ref="C2:C12"/>
    <mergeCell ref="C16:C19"/>
    <mergeCell ref="C20:C29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4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showGridLines="0" workbookViewId="0">
      <selection activeCell="N3" sqref="N3"/>
    </sheetView>
  </sheetViews>
  <sheetFormatPr defaultColWidth="9.140625" defaultRowHeight="14.25" x14ac:dyDescent="0.2"/>
  <cols>
    <col min="1" max="1" width="9.140625" style="8"/>
    <col min="2" max="2" width="37.5703125" style="8" customWidth="1"/>
    <col min="3" max="3" width="42.42578125" style="8" customWidth="1"/>
    <col min="4" max="4" width="20.5703125" style="8" customWidth="1"/>
    <col min="5" max="5" width="20.7109375" style="12" customWidth="1"/>
    <col min="6" max="6" width="40.7109375" style="8" customWidth="1"/>
    <col min="7" max="16384" width="9.140625" style="2"/>
  </cols>
  <sheetData>
    <row r="1" spans="1:6" ht="80.25" customHeight="1" x14ac:dyDescent="0.2">
      <c r="A1" s="1"/>
      <c r="B1" s="10" t="s">
        <v>8</v>
      </c>
      <c r="C1" s="10" t="s">
        <v>9</v>
      </c>
      <c r="D1" s="11" t="s">
        <v>46</v>
      </c>
      <c r="E1" s="11" t="s">
        <v>47</v>
      </c>
      <c r="F1" s="11" t="s">
        <v>48</v>
      </c>
    </row>
    <row r="2" spans="1:6" ht="42.75" x14ac:dyDescent="0.2">
      <c r="A2" s="1">
        <v>1</v>
      </c>
      <c r="B2" s="3" t="s">
        <v>10</v>
      </c>
      <c r="C2" s="4" t="s">
        <v>11</v>
      </c>
      <c r="D2" s="5">
        <v>95000</v>
      </c>
      <c r="E2" s="1">
        <v>6</v>
      </c>
      <c r="F2" s="7" t="s">
        <v>53</v>
      </c>
    </row>
    <row r="3" spans="1:6" ht="42.75" x14ac:dyDescent="0.2">
      <c r="A3" s="1">
        <v>2</v>
      </c>
      <c r="B3" s="3" t="s">
        <v>12</v>
      </c>
      <c r="C3" s="4" t="s">
        <v>13</v>
      </c>
      <c r="D3" s="5">
        <v>115000</v>
      </c>
      <c r="E3" s="1">
        <v>15</v>
      </c>
      <c r="F3" s="7" t="s">
        <v>54</v>
      </c>
    </row>
    <row r="4" spans="1:6" ht="42.75" x14ac:dyDescent="0.2">
      <c r="A4" s="1">
        <v>3</v>
      </c>
      <c r="B4" s="3" t="s">
        <v>14</v>
      </c>
      <c r="C4" s="4" t="s">
        <v>13</v>
      </c>
      <c r="D4" s="5">
        <v>8000</v>
      </c>
      <c r="E4" s="1">
        <v>3</v>
      </c>
      <c r="F4" s="7" t="s">
        <v>53</v>
      </c>
    </row>
    <row r="5" spans="1:6" ht="15.75" x14ac:dyDescent="0.2">
      <c r="A5" s="1">
        <v>4</v>
      </c>
      <c r="B5" s="3" t="s">
        <v>15</v>
      </c>
      <c r="C5" s="4" t="s">
        <v>16</v>
      </c>
      <c r="D5" s="5">
        <v>30000</v>
      </c>
      <c r="E5" s="1">
        <v>4</v>
      </c>
      <c r="F5" s="7" t="s">
        <v>55</v>
      </c>
    </row>
    <row r="6" spans="1:6" ht="15.75" x14ac:dyDescent="0.2">
      <c r="A6" s="1">
        <v>5</v>
      </c>
      <c r="B6" s="3" t="s">
        <v>17</v>
      </c>
      <c r="C6" s="4" t="s">
        <v>18</v>
      </c>
      <c r="D6" s="5">
        <v>50000</v>
      </c>
      <c r="E6" s="1">
        <v>4</v>
      </c>
      <c r="F6" s="6" t="s">
        <v>51</v>
      </c>
    </row>
    <row r="7" spans="1:6" ht="15.75" x14ac:dyDescent="0.2">
      <c r="A7" s="1">
        <v>6</v>
      </c>
      <c r="B7" s="3" t="s">
        <v>19</v>
      </c>
      <c r="C7" s="4" t="s">
        <v>20</v>
      </c>
      <c r="D7" s="5">
        <v>35000</v>
      </c>
      <c r="E7" s="1">
        <v>6</v>
      </c>
      <c r="F7" s="7" t="s">
        <v>55</v>
      </c>
    </row>
    <row r="8" spans="1:6" ht="42.75" x14ac:dyDescent="0.2">
      <c r="A8" s="1">
        <v>7</v>
      </c>
      <c r="B8" s="3" t="s">
        <v>21</v>
      </c>
      <c r="C8" s="4" t="s">
        <v>22</v>
      </c>
      <c r="D8" s="5">
        <v>40000</v>
      </c>
      <c r="E8" s="1">
        <v>7</v>
      </c>
      <c r="F8" s="7" t="s">
        <v>53</v>
      </c>
    </row>
    <row r="9" spans="1:6" ht="42.75" x14ac:dyDescent="0.2">
      <c r="A9" s="1">
        <v>8</v>
      </c>
      <c r="B9" s="3" t="s">
        <v>23</v>
      </c>
      <c r="C9" s="4" t="s">
        <v>24</v>
      </c>
      <c r="D9" s="5">
        <v>150000</v>
      </c>
      <c r="E9" s="1">
        <v>2</v>
      </c>
      <c r="F9" s="7" t="s">
        <v>53</v>
      </c>
    </row>
    <row r="10" spans="1:6" ht="42.75" x14ac:dyDescent="0.2">
      <c r="A10" s="1">
        <v>9</v>
      </c>
      <c r="B10" s="3" t="s">
        <v>25</v>
      </c>
      <c r="C10" s="4" t="s">
        <v>26</v>
      </c>
      <c r="D10" s="5">
        <v>85000</v>
      </c>
      <c r="E10" s="1">
        <v>13</v>
      </c>
      <c r="F10" s="7" t="s">
        <v>56</v>
      </c>
    </row>
    <row r="11" spans="1:6" ht="15.75" x14ac:dyDescent="0.2">
      <c r="A11" s="1">
        <v>10</v>
      </c>
      <c r="B11" s="3" t="s">
        <v>27</v>
      </c>
      <c r="C11" s="4" t="s">
        <v>28</v>
      </c>
      <c r="D11" s="5">
        <v>25000</v>
      </c>
      <c r="E11" s="1">
        <v>2</v>
      </c>
      <c r="F11" s="7" t="s">
        <v>55</v>
      </c>
    </row>
    <row r="12" spans="1:6" ht="15.75" x14ac:dyDescent="0.2">
      <c r="A12" s="1">
        <v>11</v>
      </c>
      <c r="B12" s="3" t="s">
        <v>29</v>
      </c>
      <c r="C12" s="4" t="s">
        <v>30</v>
      </c>
      <c r="D12" s="5">
        <f>250*50</f>
        <v>12500</v>
      </c>
      <c r="E12" s="1">
        <v>1</v>
      </c>
      <c r="F12" s="6" t="s">
        <v>49</v>
      </c>
    </row>
    <row r="13" spans="1:6" ht="15.75" x14ac:dyDescent="0.2">
      <c r="A13" s="1">
        <v>12</v>
      </c>
      <c r="B13" s="3" t="s">
        <v>31</v>
      </c>
      <c r="C13" s="4" t="s">
        <v>32</v>
      </c>
      <c r="D13" s="5">
        <v>9000</v>
      </c>
      <c r="E13" s="1">
        <v>2</v>
      </c>
      <c r="F13" s="7" t="s">
        <v>55</v>
      </c>
    </row>
    <row r="14" spans="1:6" ht="28.5" x14ac:dyDescent="0.2">
      <c r="A14" s="1">
        <v>13</v>
      </c>
      <c r="B14" s="3" t="s">
        <v>33</v>
      </c>
      <c r="C14" s="6" t="s">
        <v>34</v>
      </c>
      <c r="D14" s="5">
        <v>5000</v>
      </c>
      <c r="E14" s="1">
        <v>2</v>
      </c>
      <c r="F14" s="7" t="s">
        <v>57</v>
      </c>
    </row>
    <row r="15" spans="1:6" ht="42.75" x14ac:dyDescent="0.2">
      <c r="A15" s="1">
        <v>14</v>
      </c>
      <c r="B15" s="3" t="s">
        <v>35</v>
      </c>
      <c r="C15" s="4" t="s">
        <v>36</v>
      </c>
      <c r="D15" s="5">
        <v>150000</v>
      </c>
      <c r="E15" s="1">
        <v>15</v>
      </c>
      <c r="F15" s="7" t="s">
        <v>58</v>
      </c>
    </row>
    <row r="16" spans="1:6" ht="42.75" x14ac:dyDescent="0.2">
      <c r="A16" s="1">
        <v>15</v>
      </c>
      <c r="B16" s="3" t="s">
        <v>37</v>
      </c>
      <c r="C16" s="4" t="s">
        <v>38</v>
      </c>
      <c r="D16" s="5">
        <v>5000</v>
      </c>
      <c r="E16" s="1">
        <v>2</v>
      </c>
      <c r="F16" s="7" t="s">
        <v>59</v>
      </c>
    </row>
    <row r="17" spans="1:6" ht="15.75" x14ac:dyDescent="0.2">
      <c r="A17" s="1">
        <v>16</v>
      </c>
      <c r="B17" s="3" t="s">
        <v>39</v>
      </c>
      <c r="C17" s="6" t="s">
        <v>40</v>
      </c>
      <c r="D17" s="5">
        <v>125000</v>
      </c>
      <c r="E17" s="1">
        <v>21</v>
      </c>
      <c r="F17" s="6" t="s">
        <v>50</v>
      </c>
    </row>
    <row r="18" spans="1:6" ht="42.75" x14ac:dyDescent="0.2">
      <c r="A18" s="1">
        <v>17</v>
      </c>
      <c r="B18" s="3" t="s">
        <v>41</v>
      </c>
      <c r="C18" s="4" t="s">
        <v>42</v>
      </c>
      <c r="D18" s="5">
        <v>80000</v>
      </c>
      <c r="E18" s="1">
        <v>12</v>
      </c>
      <c r="F18" s="7" t="s">
        <v>54</v>
      </c>
    </row>
    <row r="19" spans="1:6" ht="15.75" x14ac:dyDescent="0.2">
      <c r="A19" s="1">
        <v>18</v>
      </c>
      <c r="B19" s="3" t="s">
        <v>43</v>
      </c>
      <c r="C19" s="4" t="s">
        <v>44</v>
      </c>
      <c r="D19" s="5">
        <v>10000</v>
      </c>
      <c r="E19" s="1">
        <v>0</v>
      </c>
      <c r="F19" s="6" t="s">
        <v>51</v>
      </c>
    </row>
    <row r="20" spans="1:6" ht="15.75" x14ac:dyDescent="0.2">
      <c r="A20" s="1">
        <v>19</v>
      </c>
      <c r="B20" s="9" t="s">
        <v>45</v>
      </c>
      <c r="C20" s="4" t="s">
        <v>22</v>
      </c>
      <c r="D20" s="6"/>
      <c r="E20" s="1">
        <v>13</v>
      </c>
      <c r="F20" s="6" t="s">
        <v>52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70"/>
  <sheetViews>
    <sheetView showGridLines="0" tabSelected="1" zoomScaleNormal="100" workbookViewId="0">
      <selection activeCell="L14" sqref="L14"/>
    </sheetView>
  </sheetViews>
  <sheetFormatPr defaultColWidth="9.140625" defaultRowHeight="14.25" x14ac:dyDescent="0.2"/>
  <cols>
    <col min="1" max="1" width="2" style="2" customWidth="1"/>
    <col min="2" max="2" width="100.7109375" style="22" customWidth="1"/>
    <col min="3" max="3" width="22.140625" style="13" customWidth="1"/>
    <col min="4" max="5" width="18.7109375" style="25" customWidth="1"/>
    <col min="6" max="16384" width="9.140625" style="2"/>
  </cols>
  <sheetData>
    <row r="1" spans="2:5" ht="15" thickBot="1" x14ac:dyDescent="0.25"/>
    <row r="2" spans="2:5" ht="29.25" thickBot="1" x14ac:dyDescent="0.25">
      <c r="B2" s="21" t="s">
        <v>164</v>
      </c>
      <c r="C2" s="20" t="s">
        <v>63</v>
      </c>
      <c r="D2" s="26" t="s">
        <v>62</v>
      </c>
      <c r="E2" s="29" t="s">
        <v>123</v>
      </c>
    </row>
    <row r="3" spans="2:5" ht="18" customHeight="1" x14ac:dyDescent="0.2">
      <c r="B3" s="49" t="s">
        <v>149</v>
      </c>
      <c r="C3" s="14">
        <v>10</v>
      </c>
      <c r="D3" s="80">
        <v>0</v>
      </c>
      <c r="E3" s="30">
        <f>+C3*D3</f>
        <v>0</v>
      </c>
    </row>
    <row r="4" spans="2:5" ht="18" customHeight="1" x14ac:dyDescent="0.2">
      <c r="B4" s="50" t="s">
        <v>150</v>
      </c>
      <c r="C4" s="15">
        <v>10</v>
      </c>
      <c r="D4" s="81">
        <v>0</v>
      </c>
      <c r="E4" s="31">
        <f t="shared" ref="E4:E6" si="0">+C4*D4</f>
        <v>0</v>
      </c>
    </row>
    <row r="5" spans="2:5" ht="34.15" customHeight="1" x14ac:dyDescent="0.2">
      <c r="B5" s="50" t="s">
        <v>151</v>
      </c>
      <c r="C5" s="15">
        <v>20</v>
      </c>
      <c r="D5" s="81">
        <v>0</v>
      </c>
      <c r="E5" s="31">
        <f t="shared" si="0"/>
        <v>0</v>
      </c>
    </row>
    <row r="6" spans="2:5" ht="18" customHeight="1" thickBot="1" x14ac:dyDescent="0.25">
      <c r="B6" s="41" t="s">
        <v>152</v>
      </c>
      <c r="C6" s="15">
        <v>20</v>
      </c>
      <c r="D6" s="81">
        <v>0</v>
      </c>
      <c r="E6" s="42">
        <f t="shared" si="0"/>
        <v>0</v>
      </c>
    </row>
    <row r="7" spans="2:5" ht="18" customHeight="1" thickBot="1" x14ac:dyDescent="0.25">
      <c r="B7" s="56" t="s">
        <v>61</v>
      </c>
      <c r="C7" s="43"/>
      <c r="D7" s="44"/>
      <c r="E7" s="57">
        <f>SUM(E3:E6)</f>
        <v>0</v>
      </c>
    </row>
    <row r="8" spans="2:5" ht="18" customHeight="1" x14ac:dyDescent="0.2">
      <c r="B8" s="51" t="s">
        <v>149</v>
      </c>
      <c r="C8" s="52">
        <v>5</v>
      </c>
      <c r="D8" s="82">
        <v>0</v>
      </c>
      <c r="E8" s="53">
        <f>+D8*C8</f>
        <v>0</v>
      </c>
    </row>
    <row r="9" spans="2:5" ht="18" customHeight="1" x14ac:dyDescent="0.2">
      <c r="B9" s="50" t="s">
        <v>150</v>
      </c>
      <c r="C9" s="16">
        <v>5</v>
      </c>
      <c r="D9" s="81">
        <v>0</v>
      </c>
      <c r="E9" s="31">
        <f t="shared" ref="E9:E10" si="1">+D9*C9</f>
        <v>0</v>
      </c>
    </row>
    <row r="10" spans="2:5" ht="18" customHeight="1" thickBot="1" x14ac:dyDescent="0.25">
      <c r="B10" s="41" t="s">
        <v>153</v>
      </c>
      <c r="C10" s="16">
        <v>20</v>
      </c>
      <c r="D10" s="81">
        <v>0</v>
      </c>
      <c r="E10" s="42">
        <f t="shared" si="1"/>
        <v>0</v>
      </c>
    </row>
    <row r="11" spans="2:5" ht="18" customHeight="1" thickBot="1" x14ac:dyDescent="0.25">
      <c r="B11" s="56" t="s">
        <v>64</v>
      </c>
      <c r="C11" s="43"/>
      <c r="D11" s="44"/>
      <c r="E11" s="57">
        <f>SUM(E8:E10)</f>
        <v>0</v>
      </c>
    </row>
    <row r="12" spans="2:5" ht="18" customHeight="1" x14ac:dyDescent="0.2">
      <c r="B12" s="51" t="s">
        <v>149</v>
      </c>
      <c r="C12" s="52">
        <v>5</v>
      </c>
      <c r="D12" s="82">
        <v>0</v>
      </c>
      <c r="E12" s="53">
        <f>+D12*C12</f>
        <v>0</v>
      </c>
    </row>
    <row r="13" spans="2:5" ht="18" customHeight="1" x14ac:dyDescent="0.2">
      <c r="B13" s="50" t="s">
        <v>150</v>
      </c>
      <c r="C13" s="16">
        <v>5</v>
      </c>
      <c r="D13" s="81">
        <v>0</v>
      </c>
      <c r="E13" s="31">
        <f t="shared" ref="E13:E14" si="2">+D13*C13</f>
        <v>0</v>
      </c>
    </row>
    <row r="14" spans="2:5" ht="18" customHeight="1" thickBot="1" x14ac:dyDescent="0.25">
      <c r="B14" s="41" t="s">
        <v>153</v>
      </c>
      <c r="C14" s="16">
        <v>20</v>
      </c>
      <c r="D14" s="81">
        <v>0</v>
      </c>
      <c r="E14" s="42">
        <f t="shared" si="2"/>
        <v>0</v>
      </c>
    </row>
    <row r="15" spans="2:5" ht="18" customHeight="1" thickBot="1" x14ac:dyDescent="0.25">
      <c r="B15" s="56" t="s">
        <v>65</v>
      </c>
      <c r="C15" s="43"/>
      <c r="D15" s="44"/>
      <c r="E15" s="57">
        <f>SUM(E12:E14)</f>
        <v>0</v>
      </c>
    </row>
    <row r="16" spans="2:5" ht="18" customHeight="1" x14ac:dyDescent="0.2">
      <c r="B16" s="54" t="s">
        <v>88</v>
      </c>
      <c r="C16" s="52">
        <v>20</v>
      </c>
      <c r="D16" s="82">
        <v>0</v>
      </c>
      <c r="E16" s="53">
        <f>+D16*C16</f>
        <v>0</v>
      </c>
    </row>
    <row r="17" spans="2:5" ht="18" customHeight="1" x14ac:dyDescent="0.2">
      <c r="B17" s="50" t="s">
        <v>89</v>
      </c>
      <c r="C17" s="16">
        <v>20</v>
      </c>
      <c r="D17" s="81">
        <v>0</v>
      </c>
      <c r="E17" s="31">
        <f t="shared" ref="E17:E24" si="3">+D17*C17</f>
        <v>0</v>
      </c>
    </row>
    <row r="18" spans="2:5" ht="18" customHeight="1" x14ac:dyDescent="0.2">
      <c r="B18" s="50" t="s">
        <v>90</v>
      </c>
      <c r="C18" s="16">
        <v>20</v>
      </c>
      <c r="D18" s="81">
        <v>0</v>
      </c>
      <c r="E18" s="31">
        <f t="shared" si="3"/>
        <v>0</v>
      </c>
    </row>
    <row r="19" spans="2:5" ht="18" customHeight="1" x14ac:dyDescent="0.2">
      <c r="B19" s="50" t="s">
        <v>66</v>
      </c>
      <c r="C19" s="16">
        <v>50</v>
      </c>
      <c r="D19" s="81">
        <v>0</v>
      </c>
      <c r="E19" s="31">
        <f t="shared" si="3"/>
        <v>0</v>
      </c>
    </row>
    <row r="20" spans="2:5" ht="18" customHeight="1" x14ac:dyDescent="0.2">
      <c r="B20" s="50" t="s">
        <v>67</v>
      </c>
      <c r="C20" s="16">
        <v>20</v>
      </c>
      <c r="D20" s="81">
        <v>0</v>
      </c>
      <c r="E20" s="31">
        <f t="shared" si="3"/>
        <v>0</v>
      </c>
    </row>
    <row r="21" spans="2:5" ht="18" customHeight="1" x14ac:dyDescent="0.2">
      <c r="B21" s="50" t="s">
        <v>93</v>
      </c>
      <c r="C21" s="16">
        <v>20</v>
      </c>
      <c r="D21" s="81">
        <v>0</v>
      </c>
      <c r="E21" s="31">
        <f t="shared" si="3"/>
        <v>0</v>
      </c>
    </row>
    <row r="22" spans="2:5" ht="18" customHeight="1" x14ac:dyDescent="0.2">
      <c r="B22" s="55" t="s">
        <v>122</v>
      </c>
      <c r="C22" s="16">
        <v>20</v>
      </c>
      <c r="D22" s="81">
        <v>0</v>
      </c>
      <c r="E22" s="31">
        <f t="shared" si="3"/>
        <v>0</v>
      </c>
    </row>
    <row r="23" spans="2:5" ht="18" customHeight="1" x14ac:dyDescent="0.2">
      <c r="B23" s="55" t="s">
        <v>68</v>
      </c>
      <c r="C23" s="39">
        <v>20</v>
      </c>
      <c r="D23" s="81">
        <v>0</v>
      </c>
      <c r="E23" s="40">
        <f t="shared" si="3"/>
        <v>0</v>
      </c>
    </row>
    <row r="24" spans="2:5" ht="18" customHeight="1" x14ac:dyDescent="0.2">
      <c r="B24" s="50" t="s">
        <v>94</v>
      </c>
      <c r="C24" s="16">
        <v>30</v>
      </c>
      <c r="D24" s="81">
        <v>0</v>
      </c>
      <c r="E24" s="31">
        <f t="shared" si="3"/>
        <v>0</v>
      </c>
    </row>
    <row r="25" spans="2:5" ht="18" customHeight="1" x14ac:dyDescent="0.2">
      <c r="B25" s="50" t="s">
        <v>71</v>
      </c>
      <c r="C25" s="39">
        <v>10</v>
      </c>
      <c r="D25" s="81">
        <v>0</v>
      </c>
      <c r="E25" s="31">
        <f t="shared" ref="E25" si="4">+D25*C25</f>
        <v>0</v>
      </c>
    </row>
    <row r="26" spans="2:5" ht="18" customHeight="1" thickBot="1" x14ac:dyDescent="0.25">
      <c r="B26" s="41" t="s">
        <v>148</v>
      </c>
      <c r="C26" s="16">
        <v>180</v>
      </c>
      <c r="D26" s="81">
        <v>0</v>
      </c>
      <c r="E26" s="42">
        <f>+D26*C26</f>
        <v>0</v>
      </c>
    </row>
    <row r="27" spans="2:5" ht="18" customHeight="1" thickBot="1" x14ac:dyDescent="0.25">
      <c r="B27" s="23" t="s">
        <v>69</v>
      </c>
      <c r="C27" s="43"/>
      <c r="D27" s="44"/>
      <c r="E27" s="57">
        <f>SUM(E16:E26)</f>
        <v>0</v>
      </c>
    </row>
    <row r="28" spans="2:5" ht="18" customHeight="1" x14ac:dyDescent="0.2">
      <c r="B28" s="54" t="s">
        <v>96</v>
      </c>
      <c r="C28" s="52">
        <v>1</v>
      </c>
      <c r="D28" s="82">
        <v>0</v>
      </c>
      <c r="E28" s="53">
        <f>+D28*C28</f>
        <v>0</v>
      </c>
    </row>
    <row r="29" spans="2:5" ht="18" customHeight="1" x14ac:dyDescent="0.2">
      <c r="B29" s="50" t="s">
        <v>95</v>
      </c>
      <c r="C29" s="16">
        <v>1</v>
      </c>
      <c r="D29" s="81">
        <v>0</v>
      </c>
      <c r="E29" s="31">
        <f t="shared" ref="E29:E33" si="5">+D29*C29</f>
        <v>0</v>
      </c>
    </row>
    <row r="30" spans="2:5" ht="18" customHeight="1" x14ac:dyDescent="0.2">
      <c r="B30" s="50" t="s">
        <v>97</v>
      </c>
      <c r="C30" s="16">
        <v>1</v>
      </c>
      <c r="D30" s="81">
        <v>0</v>
      </c>
      <c r="E30" s="31">
        <f t="shared" si="5"/>
        <v>0</v>
      </c>
    </row>
    <row r="31" spans="2:5" ht="18" customHeight="1" x14ac:dyDescent="0.2">
      <c r="B31" s="50" t="s">
        <v>98</v>
      </c>
      <c r="C31" s="16">
        <v>1</v>
      </c>
      <c r="D31" s="81">
        <v>0</v>
      </c>
      <c r="E31" s="31">
        <f t="shared" si="5"/>
        <v>0</v>
      </c>
    </row>
    <row r="32" spans="2:5" ht="18" customHeight="1" x14ac:dyDescent="0.2">
      <c r="B32" s="50" t="s">
        <v>99</v>
      </c>
      <c r="C32" s="16">
        <v>1</v>
      </c>
      <c r="D32" s="81">
        <v>0</v>
      </c>
      <c r="E32" s="31">
        <f t="shared" si="5"/>
        <v>0</v>
      </c>
    </row>
    <row r="33" spans="2:5" ht="18" customHeight="1" thickBot="1" x14ac:dyDescent="0.25">
      <c r="B33" s="41" t="s">
        <v>72</v>
      </c>
      <c r="C33" s="16">
        <v>1</v>
      </c>
      <c r="D33" s="81">
        <v>0</v>
      </c>
      <c r="E33" s="42">
        <f t="shared" si="5"/>
        <v>0</v>
      </c>
    </row>
    <row r="34" spans="2:5" ht="18" customHeight="1" thickBot="1" x14ac:dyDescent="0.25">
      <c r="B34" s="23" t="s">
        <v>70</v>
      </c>
      <c r="C34" s="43"/>
      <c r="D34" s="44"/>
      <c r="E34" s="57">
        <f>SUM(E28:E33)</f>
        <v>0</v>
      </c>
    </row>
    <row r="35" spans="2:5" ht="18" customHeight="1" x14ac:dyDescent="0.2">
      <c r="B35" s="54" t="s">
        <v>100</v>
      </c>
      <c r="C35" s="52">
        <v>1</v>
      </c>
      <c r="D35" s="82">
        <v>0</v>
      </c>
      <c r="E35" s="53">
        <f>+D35*C35</f>
        <v>0</v>
      </c>
    </row>
    <row r="36" spans="2:5" ht="18" customHeight="1" x14ac:dyDescent="0.2">
      <c r="B36" s="50" t="s">
        <v>101</v>
      </c>
      <c r="C36" s="16">
        <v>1</v>
      </c>
      <c r="D36" s="81">
        <v>0</v>
      </c>
      <c r="E36" s="31">
        <f t="shared" ref="E36:E38" si="6">+D36*C36</f>
        <v>0</v>
      </c>
    </row>
    <row r="37" spans="2:5" ht="18" customHeight="1" x14ac:dyDescent="0.2">
      <c r="B37" s="50" t="s">
        <v>102</v>
      </c>
      <c r="C37" s="16">
        <v>1</v>
      </c>
      <c r="D37" s="81">
        <v>0</v>
      </c>
      <c r="E37" s="31">
        <f t="shared" si="6"/>
        <v>0</v>
      </c>
    </row>
    <row r="38" spans="2:5" ht="18" customHeight="1" thickBot="1" x14ac:dyDescent="0.25">
      <c r="B38" s="41" t="s">
        <v>103</v>
      </c>
      <c r="C38" s="16">
        <v>1</v>
      </c>
      <c r="D38" s="81">
        <v>0</v>
      </c>
      <c r="E38" s="42">
        <f t="shared" si="6"/>
        <v>0</v>
      </c>
    </row>
    <row r="39" spans="2:5" ht="18" customHeight="1" thickBot="1" x14ac:dyDescent="0.25">
      <c r="B39" s="59" t="s">
        <v>73</v>
      </c>
      <c r="C39" s="43"/>
      <c r="D39" s="44"/>
      <c r="E39" s="57">
        <f>SUM(E35:E38)</f>
        <v>0</v>
      </c>
    </row>
    <row r="40" spans="2:5" ht="18" customHeight="1" thickBot="1" x14ac:dyDescent="0.25">
      <c r="B40" s="24" t="s">
        <v>74</v>
      </c>
      <c r="C40" s="45"/>
      <c r="D40" s="46"/>
      <c r="E40" s="47"/>
    </row>
    <row r="41" spans="2:5" ht="18" customHeight="1" x14ac:dyDescent="0.2">
      <c r="B41" s="61" t="s">
        <v>105</v>
      </c>
      <c r="C41" s="16">
        <v>1</v>
      </c>
      <c r="D41" s="81">
        <v>0</v>
      </c>
      <c r="E41" s="31">
        <f>+D41*C41</f>
        <v>0</v>
      </c>
    </row>
    <row r="42" spans="2:5" ht="18" customHeight="1" x14ac:dyDescent="0.2">
      <c r="B42" s="58" t="s">
        <v>104</v>
      </c>
      <c r="C42" s="16">
        <v>1</v>
      </c>
      <c r="D42" s="81">
        <v>0</v>
      </c>
      <c r="E42" s="31">
        <f t="shared" ref="E42:E49" si="7">+D42*C42</f>
        <v>0</v>
      </c>
    </row>
    <row r="43" spans="2:5" ht="18" customHeight="1" x14ac:dyDescent="0.2">
      <c r="B43" s="58" t="s">
        <v>76</v>
      </c>
      <c r="C43" s="16">
        <v>1</v>
      </c>
      <c r="D43" s="81">
        <v>0</v>
      </c>
      <c r="E43" s="31">
        <f t="shared" si="7"/>
        <v>0</v>
      </c>
    </row>
    <row r="44" spans="2:5" ht="18" customHeight="1" x14ac:dyDescent="0.2">
      <c r="B44" s="58" t="s">
        <v>77</v>
      </c>
      <c r="C44" s="16">
        <v>1</v>
      </c>
      <c r="D44" s="81">
        <v>0</v>
      </c>
      <c r="E44" s="31">
        <f t="shared" si="7"/>
        <v>0</v>
      </c>
    </row>
    <row r="45" spans="2:5" ht="18" customHeight="1" x14ac:dyDescent="0.2">
      <c r="B45" s="58" t="s">
        <v>78</v>
      </c>
      <c r="C45" s="16">
        <v>1</v>
      </c>
      <c r="D45" s="81">
        <v>0</v>
      </c>
      <c r="E45" s="31">
        <f t="shared" si="7"/>
        <v>0</v>
      </c>
    </row>
    <row r="46" spans="2:5" ht="18" customHeight="1" x14ac:dyDescent="0.2">
      <c r="B46" s="58" t="s">
        <v>79</v>
      </c>
      <c r="C46" s="16">
        <v>1</v>
      </c>
      <c r="D46" s="81">
        <v>0</v>
      </c>
      <c r="E46" s="31">
        <f t="shared" si="7"/>
        <v>0</v>
      </c>
    </row>
    <row r="47" spans="2:5" ht="18" customHeight="1" x14ac:dyDescent="0.2">
      <c r="B47" s="58" t="s">
        <v>80</v>
      </c>
      <c r="C47" s="16">
        <v>1</v>
      </c>
      <c r="D47" s="81">
        <v>0</v>
      </c>
      <c r="E47" s="31">
        <f t="shared" si="7"/>
        <v>0</v>
      </c>
    </row>
    <row r="48" spans="2:5" ht="18" customHeight="1" x14ac:dyDescent="0.2">
      <c r="B48" s="58" t="s">
        <v>107</v>
      </c>
      <c r="C48" s="16">
        <v>1</v>
      </c>
      <c r="D48" s="81">
        <v>0</v>
      </c>
      <c r="E48" s="31">
        <f t="shared" si="7"/>
        <v>0</v>
      </c>
    </row>
    <row r="49" spans="2:5" ht="18" customHeight="1" thickBot="1" x14ac:dyDescent="0.25">
      <c r="B49" s="60" t="s">
        <v>81</v>
      </c>
      <c r="C49" s="19">
        <v>1</v>
      </c>
      <c r="D49" s="83">
        <v>0</v>
      </c>
      <c r="E49" s="42">
        <f t="shared" si="7"/>
        <v>0</v>
      </c>
    </row>
    <row r="50" spans="2:5" ht="18" customHeight="1" thickBot="1" x14ac:dyDescent="0.25">
      <c r="B50" s="24" t="s">
        <v>82</v>
      </c>
      <c r="C50" s="18"/>
      <c r="D50" s="27"/>
      <c r="E50" s="57">
        <f>SUM(E41:E49)</f>
        <v>0</v>
      </c>
    </row>
    <row r="51" spans="2:5" ht="18" customHeight="1" x14ac:dyDescent="0.2">
      <c r="B51" s="61" t="s">
        <v>83</v>
      </c>
      <c r="C51" s="17">
        <v>1</v>
      </c>
      <c r="D51" s="80">
        <v>0</v>
      </c>
      <c r="E51" s="30">
        <f>+D51*C51</f>
        <v>0</v>
      </c>
    </row>
    <row r="52" spans="2:5" ht="18" customHeight="1" x14ac:dyDescent="0.2">
      <c r="B52" s="58" t="s">
        <v>75</v>
      </c>
      <c r="C52" s="16">
        <v>1</v>
      </c>
      <c r="D52" s="81">
        <v>0</v>
      </c>
      <c r="E52" s="31">
        <f t="shared" ref="E52:E59" si="8">+D52*C52</f>
        <v>0</v>
      </c>
    </row>
    <row r="53" spans="2:5" ht="18" customHeight="1" x14ac:dyDescent="0.2">
      <c r="B53" s="58" t="s">
        <v>76</v>
      </c>
      <c r="C53" s="16">
        <v>1</v>
      </c>
      <c r="D53" s="81">
        <v>0</v>
      </c>
      <c r="E53" s="31">
        <f t="shared" si="8"/>
        <v>0</v>
      </c>
    </row>
    <row r="54" spans="2:5" ht="18" customHeight="1" x14ac:dyDescent="0.2">
      <c r="B54" s="58" t="s">
        <v>77</v>
      </c>
      <c r="C54" s="16">
        <v>1</v>
      </c>
      <c r="D54" s="81">
        <v>0</v>
      </c>
      <c r="E54" s="31">
        <f t="shared" si="8"/>
        <v>0</v>
      </c>
    </row>
    <row r="55" spans="2:5" ht="18" customHeight="1" x14ac:dyDescent="0.2">
      <c r="B55" s="58" t="s">
        <v>78</v>
      </c>
      <c r="C55" s="16">
        <v>1</v>
      </c>
      <c r="D55" s="81">
        <v>0</v>
      </c>
      <c r="E55" s="31">
        <f t="shared" si="8"/>
        <v>0</v>
      </c>
    </row>
    <row r="56" spans="2:5" ht="18" customHeight="1" x14ac:dyDescent="0.2">
      <c r="B56" s="58" t="s">
        <v>84</v>
      </c>
      <c r="C56" s="16">
        <v>1</v>
      </c>
      <c r="D56" s="81">
        <v>0</v>
      </c>
      <c r="E56" s="31">
        <f t="shared" si="8"/>
        <v>0</v>
      </c>
    </row>
    <row r="57" spans="2:5" ht="18" customHeight="1" x14ac:dyDescent="0.2">
      <c r="B57" s="58" t="s">
        <v>85</v>
      </c>
      <c r="C57" s="16">
        <v>1</v>
      </c>
      <c r="D57" s="81">
        <v>0</v>
      </c>
      <c r="E57" s="31">
        <f t="shared" si="8"/>
        <v>0</v>
      </c>
    </row>
    <row r="58" spans="2:5" ht="18" customHeight="1" x14ac:dyDescent="0.2">
      <c r="B58" s="58" t="s">
        <v>91</v>
      </c>
      <c r="C58" s="16">
        <v>1</v>
      </c>
      <c r="D58" s="81">
        <v>0</v>
      </c>
      <c r="E58" s="31">
        <f t="shared" si="8"/>
        <v>0</v>
      </c>
    </row>
    <row r="59" spans="2:5" ht="18" customHeight="1" thickBot="1" x14ac:dyDescent="0.25">
      <c r="B59" s="60" t="s">
        <v>81</v>
      </c>
      <c r="C59" s="19">
        <v>1</v>
      </c>
      <c r="D59" s="83">
        <v>0</v>
      </c>
      <c r="E59" s="42">
        <f t="shared" si="8"/>
        <v>0</v>
      </c>
    </row>
    <row r="60" spans="2:5" ht="18" customHeight="1" thickBot="1" x14ac:dyDescent="0.25">
      <c r="B60" s="24" t="s">
        <v>86</v>
      </c>
      <c r="C60" s="18"/>
      <c r="D60" s="27"/>
      <c r="E60" s="57">
        <f>SUM(E51:E59)</f>
        <v>0</v>
      </c>
    </row>
    <row r="61" spans="2:5" ht="18" customHeight="1" x14ac:dyDescent="0.2">
      <c r="B61" s="61" t="s">
        <v>79</v>
      </c>
      <c r="C61" s="17">
        <v>1</v>
      </c>
      <c r="D61" s="80">
        <v>0</v>
      </c>
      <c r="E61" s="30">
        <f>+D61*C61</f>
        <v>0</v>
      </c>
    </row>
    <row r="62" spans="2:5" ht="18" customHeight="1" x14ac:dyDescent="0.2">
      <c r="B62" s="58" t="s">
        <v>80</v>
      </c>
      <c r="C62" s="16">
        <v>1</v>
      </c>
      <c r="D62" s="81">
        <v>0</v>
      </c>
      <c r="E62" s="31">
        <f t="shared" ref="E62:E65" si="9">+D62*C62</f>
        <v>0</v>
      </c>
    </row>
    <row r="63" spans="2:5" ht="18" customHeight="1" x14ac:dyDescent="0.2">
      <c r="B63" s="58" t="s">
        <v>127</v>
      </c>
      <c r="C63" s="16">
        <v>1</v>
      </c>
      <c r="D63" s="81">
        <v>0</v>
      </c>
      <c r="E63" s="31">
        <f t="shared" si="9"/>
        <v>0</v>
      </c>
    </row>
    <row r="64" spans="2:5" ht="18" customHeight="1" x14ac:dyDescent="0.2">
      <c r="B64" s="58" t="s">
        <v>87</v>
      </c>
      <c r="C64" s="16">
        <v>1</v>
      </c>
      <c r="D64" s="81">
        <v>0</v>
      </c>
      <c r="E64" s="31">
        <f t="shared" si="9"/>
        <v>0</v>
      </c>
    </row>
    <row r="65" spans="2:5" ht="18" customHeight="1" thickBot="1" x14ac:dyDescent="0.25">
      <c r="B65" s="58" t="s">
        <v>81</v>
      </c>
      <c r="C65" s="16">
        <v>1</v>
      </c>
      <c r="D65" s="81">
        <v>0</v>
      </c>
      <c r="E65" s="42">
        <f t="shared" si="9"/>
        <v>0</v>
      </c>
    </row>
    <row r="66" spans="2:5" ht="15" thickBot="1" x14ac:dyDescent="0.25">
      <c r="B66" s="48"/>
      <c r="C66" s="43"/>
      <c r="D66" s="44"/>
      <c r="E66" s="57">
        <f>SUM(E61:E65)</f>
        <v>0</v>
      </c>
    </row>
    <row r="67" spans="2:5" ht="15" thickBot="1" x14ac:dyDescent="0.25">
      <c r="B67" s="28" t="s">
        <v>106</v>
      </c>
    </row>
    <row r="68" spans="2:5" ht="24.95" customHeight="1" thickBot="1" x14ac:dyDescent="0.25">
      <c r="B68" s="32" t="s">
        <v>123</v>
      </c>
      <c r="C68" s="33"/>
      <c r="D68" s="34"/>
      <c r="E68" s="62">
        <f>+E7+E11+E15+E27+E34+E39+E50+E60+E66</f>
        <v>0</v>
      </c>
    </row>
    <row r="69" spans="2:5" ht="24.95" customHeight="1" thickBot="1" x14ac:dyDescent="0.25">
      <c r="B69" s="32" t="s">
        <v>92</v>
      </c>
      <c r="C69" s="84"/>
      <c r="D69" s="85"/>
      <c r="E69" s="79">
        <v>0</v>
      </c>
    </row>
    <row r="70" spans="2:5" ht="24.95" customHeight="1" thickBot="1" x14ac:dyDescent="0.25">
      <c r="B70" s="32" t="s">
        <v>128</v>
      </c>
      <c r="C70" s="33"/>
      <c r="D70" s="34"/>
      <c r="E70" s="62">
        <f>+E68*E69+E68</f>
        <v>0</v>
      </c>
    </row>
  </sheetData>
  <sheetProtection algorithmName="SHA-512" hashValue="AbErlQXNwVE5/nCEWuCGZHcf6FCHW9edOr8E8ACnlII0WKPlXAq6RCJsH4RBfDrByQEH/YWpn4i845s6lB6l3A==" saltValue="TFqJ/IC++K2FSdTofh0noQ==" spinCount="100000" sheet="1" objects="1" scenarios="1"/>
  <pageMargins left="0.70866141732283472" right="0.70866141732283472" top="0.78740157480314965" bottom="0.78740157480314965" header="0.31496062992125984" footer="0.31496062992125984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obsah auditu</vt:lpstr>
      <vt:lpstr>provozy</vt:lpstr>
      <vt:lpstr>specifikace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Slováková Daniela</dc:creator>
  <cp:lastModifiedBy>Slováková Daniela</cp:lastModifiedBy>
  <cp:lastPrinted>2024-02-19T13:15:14Z</cp:lastPrinted>
  <dcterms:created xsi:type="dcterms:W3CDTF">2024-01-17T07:46:09Z</dcterms:created>
  <dcterms:modified xsi:type="dcterms:W3CDTF">2024-02-20T12:09:24Z</dcterms:modified>
</cp:coreProperties>
</file>