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30_Výzva_6_2024_příprava\01_K_odeslání\"/>
    </mc:Choice>
  </mc:AlternateContent>
  <xr:revisionPtr revIDLastSave="0" documentId="8_{B7AB4393-0840-4106-A605-A3F86A3B55AF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6 NÁBYTEK" sheetId="1" r:id="rId1"/>
  </sheets>
  <definedNames>
    <definedName name="_xlnm.Print_Area" localSheetId="0">'Výzva č. 6 NÁBYTEK'!$A$1:$Q$22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" l="1"/>
  <c r="L15" i="1"/>
  <c r="J13" i="1"/>
  <c r="K13" i="1" s="1"/>
  <c r="Q13" i="1" l="1"/>
  <c r="L13" i="1"/>
  <c r="M13" i="1" l="1"/>
  <c r="N13" i="1" s="1"/>
  <c r="L14" i="1" l="1"/>
  <c r="M14" i="1" s="1"/>
  <c r="N14" i="1" s="1"/>
  <c r="J15" i="1"/>
  <c r="K15" i="1" s="1"/>
  <c r="M15" i="1" s="1"/>
  <c r="N15" i="1" s="1"/>
  <c r="J14" i="1"/>
  <c r="K14" i="1" s="1"/>
  <c r="Q14" i="1"/>
  <c r="L16" i="1" l="1"/>
  <c r="M16" i="1" l="1"/>
  <c r="N16" i="1"/>
</calcChain>
</file>

<file path=xl/sharedStrings.xml><?xml version="1.0" encoding="utf-8"?>
<sst xmlns="http://schemas.openxmlformats.org/spreadsheetml/2006/main" count="35" uniqueCount="33">
  <si>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</si>
  <si>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</si>
  <si>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</si>
  <si>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</si>
  <si>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</si>
  <si>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</si>
  <si>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</si>
  <si>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</si>
  <si>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</si>
  <si>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</si>
  <si>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</si>
  <si>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</si>
  <si>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</si>
  <si>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</si>
  <si>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</si>
  <si>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</si>
  <si>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</si>
  <si>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</si>
  <si>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Číslo smlouvy 2023K-0035</t>
  </si>
  <si>
    <t>Technické parametry (specifikace) nábytku, rozměry apod.</t>
  </si>
  <si>
    <t>Výsledná nabídková cena v Kč včetně všech nákladů (např. dopravné, montáž zboží v místě plnění, jeho sestavení a instalace, balné, náklady na pojištění, inflační vlivy, clo, sleva z ceny apod).</t>
  </si>
  <si>
    <t>kus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</si>
  <si>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</si>
  <si>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6/2024</t>
    </r>
    <r>
      <rPr>
        <b/>
        <sz val="14"/>
        <color indexed="8"/>
        <rFont val="Calibri"/>
        <family val="2"/>
        <charset val="238"/>
      </rPr>
      <t xml:space="preserve"> Dynamického nákupního systému P23V00000616 - UK 1.LF - Dodávky kancelářského a laboratorního nábytku </t>
    </r>
  </si>
  <si>
    <r>
      <rPr>
        <b/>
        <sz val="14"/>
        <rFont val="Calibri"/>
        <family val="2"/>
        <charset val="238"/>
        <scheme val="minor"/>
      </rPr>
      <t>Popis předmětu plnění 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</si>
  <si>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Cena DPH za měrnou jednotku v Kč</t>
  </si>
  <si>
    <r>
      <t xml:space="preserve">dvousedačka, konstrukce kovová, barva stříbrná (nerez, hliník, chrom apod.), materiál sedáku a opěráku polyuretan, barva zelená, výška sedu 400 - 450 mm, výška </t>
    </r>
    <r>
      <rPr>
        <sz val="1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 xml:space="preserve"> 850 mm, hloubka 650 mm, </t>
    </r>
    <r>
      <rPr>
        <sz val="1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 xml:space="preserve"> šířka 1220 mm.</t>
    </r>
  </si>
  <si>
    <r>
      <t xml:space="preserve">trojsedačka, konstrukce kovová, barva stříbrná (nerez, hliník, chrom apod.), materiál sedáku a opěráku polyuretan, barva zelená, výška sedu 400 - 450 mm, výška </t>
    </r>
    <r>
      <rPr>
        <sz val="1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 xml:space="preserve"> 850 mm, hloubka 650 mm, </t>
    </r>
    <r>
      <rPr>
        <sz val="1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 xml:space="preserve"> šířka 1820 mm.</t>
    </r>
  </si>
  <si>
    <r>
      <t xml:space="preserve">čtyřsedačka, konstrukce kovová, barva stříbrná (nerez, hliník, chrom apod.), materiál sedáku a opěráku polyuretan, barva zelená, výška sedu 400 - 450 mm, výška </t>
    </r>
    <r>
      <rPr>
        <sz val="11"/>
        <rFont val="Calibri"/>
        <family val="2"/>
        <charset val="238"/>
      </rPr>
      <t>max</t>
    </r>
    <r>
      <rPr>
        <sz val="11"/>
        <color theme="1"/>
        <rFont val="Calibri"/>
        <family val="2"/>
        <charset val="238"/>
      </rPr>
      <t xml:space="preserve"> 850 mm, hloubka 650 mm, šířka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max</t>
    </r>
    <r>
      <rPr>
        <sz val="11"/>
        <color theme="1"/>
        <rFont val="Calibri"/>
        <family val="2"/>
        <charset val="238"/>
      </rPr>
      <t xml:space="preserve"> 2370 mm.</t>
    </r>
  </si>
  <si>
    <r>
      <t xml:space="preserve">Materiál sedáku a opěráku polyuretan je požadován z hygienických důvodů (snadná dezinfekce), zelená barva je požadována z důvodu umístění poptávaného nábytku </t>
    </r>
    <r>
      <rPr>
        <b/>
        <sz val="11"/>
        <rFont val="Calibri"/>
        <family val="2"/>
        <charset val="238"/>
        <scheme val="minor"/>
      </rPr>
      <t>ve výukových</t>
    </r>
    <r>
      <rPr>
        <b/>
        <sz val="11"/>
        <color theme="1"/>
        <rFont val="Calibri"/>
        <family val="2"/>
        <charset val="238"/>
        <scheme val="minor"/>
      </rPr>
      <t xml:space="preserve"> místnostech </t>
    </r>
    <r>
      <rPr>
        <b/>
        <sz val="11"/>
        <rFont val="Calibri"/>
        <family val="2"/>
        <charset val="238"/>
        <scheme val="minor"/>
      </rPr>
      <t>při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provádění terapeutických úkonů s pacienty (je vědecky dokázán blahodárný vliv zelené barvy na pacienty), přesné rozměry (</t>
    </r>
    <r>
      <rPr>
        <b/>
        <sz val="11"/>
        <rFont val="Calibri"/>
        <family val="2"/>
        <charset val="238"/>
        <scheme val="minor"/>
      </rPr>
      <t>výška, hloubka, šířka)</t>
    </r>
    <r>
      <rPr>
        <b/>
        <sz val="11"/>
        <color theme="1"/>
        <rFont val="Calibri"/>
        <family val="2"/>
        <charset val="238"/>
        <scheme val="minor"/>
      </rPr>
      <t xml:space="preserve"> jsou požadovány z prostorových důvodů (umístění poptávaného nábytku společně se stávajícím nábytkem nacházejícím se v cílových místnostech).</t>
    </r>
  </si>
  <si>
    <t xml:space="preserve">Dvojsedačka </t>
  </si>
  <si>
    <t>Trojsedačka</t>
  </si>
  <si>
    <t>Čtyřsedačka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</si>
</sst>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9"/>
  <sheetViews>
    <sheetView tabSelected="1" view="pageBreakPreview" topLeftCell="C1" zoomScale="79" zoomScaleNormal="79" zoomScaleSheetLayoutView="79" workbookViewId="0">
      <selection activeCell="B15" sqref="B15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2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5"/>
      <c r="G2" s="55"/>
      <c r="H2" s="2" t="s">
        <v>23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3" t="s">
        <v>24</v>
      </c>
      <c r="I3" s="3"/>
      <c r="J3" s="5"/>
      <c r="N3" s="3"/>
      <c r="O3" s="3"/>
      <c r="P3" s="3"/>
    </row>
    <row r="4" spans="1:17" ht="18" x14ac:dyDescent="0.35">
      <c r="A4" s="6"/>
      <c r="B4" s="39" t="s">
        <v>18</v>
      </c>
      <c r="C4" s="37"/>
      <c r="D4" s="23"/>
      <c r="E4" s="35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3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6" t="s">
        <v>16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3"/>
    </row>
    <row r="7" spans="1:17" ht="18" x14ac:dyDescent="0.35">
      <c r="A7" s="6"/>
      <c r="B7" s="6"/>
      <c r="C7" s="6"/>
      <c r="D7" s="23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22</v>
      </c>
      <c r="C8" s="6"/>
      <c r="D8" s="23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3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8" t="s">
        <v>0</v>
      </c>
      <c r="C11" s="58"/>
      <c r="D11" s="24"/>
      <c r="E11" s="13"/>
      <c r="F11" s="14"/>
      <c r="O11" s="57" t="s">
        <v>1</v>
      </c>
      <c r="P11" s="57"/>
      <c r="Q11" s="57"/>
    </row>
    <row r="12" spans="1:17" ht="162.75" customHeight="1" x14ac:dyDescent="0.3">
      <c r="A12" s="15" t="s">
        <v>2</v>
      </c>
      <c r="B12" s="33" t="s">
        <v>17</v>
      </c>
      <c r="C12" s="33" t="s">
        <v>19</v>
      </c>
      <c r="D12" s="21" t="s">
        <v>13</v>
      </c>
      <c r="E12" s="16" t="s">
        <v>3</v>
      </c>
      <c r="F12" s="36" t="s">
        <v>15</v>
      </c>
      <c r="G12" s="36" t="s">
        <v>4</v>
      </c>
      <c r="H12" s="34" t="s">
        <v>5</v>
      </c>
      <c r="I12" s="17" t="s">
        <v>6</v>
      </c>
      <c r="J12" s="17" t="s">
        <v>25</v>
      </c>
      <c r="K12" s="17" t="s">
        <v>7</v>
      </c>
      <c r="L12" s="17" t="s">
        <v>14</v>
      </c>
      <c r="M12" s="17" t="s">
        <v>8</v>
      </c>
      <c r="N12" s="17" t="s">
        <v>9</v>
      </c>
      <c r="O12" s="18" t="s">
        <v>10</v>
      </c>
      <c r="P12" s="18" t="s">
        <v>11</v>
      </c>
      <c r="Q12" s="18" t="s">
        <v>12</v>
      </c>
    </row>
    <row r="13" spans="1:17" s="19" customFormat="1" ht="99.9" customHeight="1" x14ac:dyDescent="0.3">
      <c r="A13" s="40">
        <v>1</v>
      </c>
      <c r="B13" s="41" t="s">
        <v>30</v>
      </c>
      <c r="C13" s="53" t="s">
        <v>26</v>
      </c>
      <c r="D13" s="42"/>
      <c r="E13" s="43"/>
      <c r="F13" s="44">
        <v>5</v>
      </c>
      <c r="G13" s="45" t="s">
        <v>21</v>
      </c>
      <c r="H13" s="46"/>
      <c r="I13" s="47"/>
      <c r="J13" s="48">
        <f>SUM(H13*I13)/100</f>
        <v>0</v>
      </c>
      <c r="K13" s="49">
        <f>SUM(H13+J13)</f>
        <v>0</v>
      </c>
      <c r="L13" s="49">
        <f>SUM(F13*H13)</f>
        <v>0</v>
      </c>
      <c r="M13" s="49">
        <f t="shared" ref="M13" si="0">SUM(L13*I13)/100</f>
        <v>0</v>
      </c>
      <c r="N13" s="49">
        <f t="shared" ref="N13" si="1">SUM(L13:M13)</f>
        <v>0</v>
      </c>
      <c r="O13" s="49"/>
      <c r="P13" s="50"/>
      <c r="Q13" s="49">
        <f>SUM(H13*P13)</f>
        <v>0</v>
      </c>
    </row>
    <row r="14" spans="1:17" s="19" customFormat="1" ht="99.9" customHeight="1" x14ac:dyDescent="0.3">
      <c r="A14" s="40">
        <v>2</v>
      </c>
      <c r="B14" s="41" t="s">
        <v>31</v>
      </c>
      <c r="C14" s="53" t="s">
        <v>27</v>
      </c>
      <c r="D14" s="38"/>
      <c r="E14" s="20"/>
      <c r="F14" s="44">
        <v>10</v>
      </c>
      <c r="G14" s="45" t="s">
        <v>21</v>
      </c>
      <c r="H14" s="46"/>
      <c r="I14" s="47"/>
      <c r="J14" s="48">
        <f>SUM(H14*I14)/100</f>
        <v>0</v>
      </c>
      <c r="K14" s="49">
        <f>SUM(H14+J14)</f>
        <v>0</v>
      </c>
      <c r="L14" s="49">
        <f>SUM(F14*H14)</f>
        <v>0</v>
      </c>
      <c r="M14" s="49">
        <f t="shared" ref="M14:M15" si="2">SUM(L14*I14)/100</f>
        <v>0</v>
      </c>
      <c r="N14" s="49">
        <f t="shared" ref="N14:N15" si="3">SUM(L14:M14)</f>
        <v>0</v>
      </c>
      <c r="O14" s="49"/>
      <c r="P14" s="50"/>
      <c r="Q14" s="49">
        <f>SUM(H15*P14)</f>
        <v>0</v>
      </c>
    </row>
    <row r="15" spans="1:17" ht="99.9" customHeight="1" x14ac:dyDescent="0.3">
      <c r="A15" s="47">
        <v>3</v>
      </c>
      <c r="B15" s="51" t="s">
        <v>32</v>
      </c>
      <c r="C15" s="52" t="s">
        <v>28</v>
      </c>
      <c r="D15" s="25"/>
      <c r="E15" s="20"/>
      <c r="F15" s="45">
        <v>2</v>
      </c>
      <c r="G15" s="45" t="s">
        <v>21</v>
      </c>
      <c r="H15" s="46"/>
      <c r="I15" s="47"/>
      <c r="J15" s="48">
        <f>SUM(H15*I15)/100</f>
        <v>0</v>
      </c>
      <c r="K15" s="49">
        <f>SUM(H15+J15)</f>
        <v>0</v>
      </c>
      <c r="L15" s="49">
        <f>SUM(F15*H15)</f>
        <v>0</v>
      </c>
      <c r="M15" s="49">
        <f t="shared" si="2"/>
        <v>0</v>
      </c>
      <c r="N15" s="49">
        <f t="shared" si="3"/>
        <v>0</v>
      </c>
      <c r="O15" s="49"/>
      <c r="P15" s="50"/>
      <c r="Q15" s="49">
        <f>SUM(H15*P15)</f>
        <v>0</v>
      </c>
    </row>
    <row r="16" spans="1:17" ht="30" customHeight="1" x14ac:dyDescent="0.3">
      <c r="B16" s="26" t="s">
        <v>20</v>
      </c>
      <c r="C16" s="27"/>
      <c r="D16" s="27"/>
      <c r="E16" s="28"/>
      <c r="F16" s="29"/>
      <c r="G16" s="29"/>
      <c r="H16" s="30"/>
      <c r="I16" s="31"/>
      <c r="J16" s="31"/>
      <c r="K16" s="31"/>
      <c r="L16" s="32">
        <f>SUM(L13:L15)</f>
        <v>0</v>
      </c>
      <c r="M16" s="32">
        <f>SUM(M13:M15)</f>
        <v>0</v>
      </c>
      <c r="N16" s="32">
        <f>SUM(N13:N15)</f>
        <v>0</v>
      </c>
    </row>
    <row r="17" spans="2:14" ht="48" customHeight="1" x14ac:dyDescent="0.3">
      <c r="B17" s="59" t="s">
        <v>29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2:14" ht="72" customHeight="1" x14ac:dyDescent="0.3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2:14" ht="86.25" customHeight="1" x14ac:dyDescent="0.3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2 F17:G17 F14:G16 F18:G1048576" name="Oblast3"/>
    <protectedRange algorithmName="SHA-512" hashValue="/5PSoJn5qAL9Fu5G35wpYxEvLB6WIwYXA9nVZ65yNgApf6x2eYYiMP6vhPMVDE5ejF4+iKt9VbkqxVHiUA5A4w==" saltValue="7Wt/LWVVScooo6LJY7ba/w==" spinCount="100000" sqref="A1:C12 B17:C17 B16:C16 B18:C1048576 A14:A1048576" name="Oblast1"/>
    <protectedRange sqref="D1:E12 E14 D17:E17 D15:E16 D18:E1048576" name="Oblast2"/>
    <protectedRange sqref="H1:Q12 H14:Q14 H17:N17 H15:P15 O17:Q1048576 H16:Q16 H18:N1048576" name="Oblast4"/>
    <protectedRange algorithmName="SHA-512" hashValue="d5LKauLj5dEnrKyLenZ7SXr1+g+ACFD0pTnX62VXeeBfvEKM/AnpxYF2t5SSFzBGnCJW1dbArdo4gLnnQ2T7Fw==" saltValue="ASnJ1LgvWZYMeREA2lBVKQ==" spinCount="100000" sqref="B14:D14" name="Oblast1_1"/>
    <protectedRange algorithmName="SHA-512" hashValue="d5LKauLj5dEnrKyLenZ7SXr1+g+ACFD0pTnX62VXeeBfvEKM/AnpxYF2t5SSFzBGnCJW1dbArdo4gLnnQ2T7Fw==" saltValue="ASnJ1LgvWZYMeREA2lBVKQ==" spinCount="100000" sqref="B15:C15" name="Oblast1_2"/>
    <protectedRange algorithmName="SHA-512" hashValue="VKm/eKcluIMbVWHn4cuX9w98oTulu6em39u6NRsVOUI+20giY9xuBCiJJzy0Ph/zA/ehRziP+awjmtQtb9pavg==" saltValue="Nl652uKbXpJaFgAi7j1FCg==" spinCount="100000" sqref="F13:G13" name="Oblast3_1"/>
    <protectedRange algorithmName="SHA-512" hashValue="/5PSoJn5qAL9Fu5G35wpYxEvLB6WIwYXA9nVZ65yNgApf6x2eYYiMP6vhPMVDE5ejF4+iKt9VbkqxVHiUA5A4w==" saltValue="7Wt/LWVVScooo6LJY7ba/w==" spinCount="100000" sqref="A13" name="Oblast1_5"/>
    <protectedRange sqref="E13" name="Oblast2_3"/>
    <protectedRange sqref="H13:I13 L13:Q13 Q15" name="Oblast4_1"/>
    <protectedRange algorithmName="SHA-512" hashValue="d5LKauLj5dEnrKyLenZ7SXr1+g+ACFD0pTnX62VXeeBfvEKM/AnpxYF2t5SSFzBGnCJW1dbArdo4gLnnQ2T7Fw==" saltValue="ASnJ1LgvWZYMeREA2lBVKQ==" spinCount="100000" sqref="B13:D13" name="Oblast1_1_1"/>
    <protectedRange sqref="J13:K13" name="Oblast4_2"/>
  </protectedRanges>
  <mergeCells count="6">
    <mergeCell ref="B18:N19"/>
    <mergeCell ref="F2:G2"/>
    <mergeCell ref="B6:O6"/>
    <mergeCell ref="O11:Q11"/>
    <mergeCell ref="B11:C11"/>
    <mergeCell ref="B17:N17"/>
  </mergeCells>
  <phoneticPr fontId="27" type="noConversion"/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6 NÁBYTEK</vt:lpstr>
      <vt:lpstr>'Výzva č. 6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2024-02-22T09:16:48Z</cp:lastPrinted>
  <dcterms:created xsi:type="dcterms:W3CDTF">2022-10-31T14:01:21Z</dcterms:created>
  <dcterms:modified xsi:type="dcterms:W3CDTF">2024-03-11T08:31:34Z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2024-01-03T11:16:52Z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007a3dc8-dedb-41bd-8586-f76e530a7c6c</vt:lpwstr>
  </property>
  <property fmtid="{D5CDD505-2E9C-101B-9397-08002B2CF9AE}" pid="8" name="MSIP_Label_2063cd7f-2d21-486a-9f29-9c1683fdd175_ContentBits">
    <vt:lpwstr>0</vt:lpwstr>
  </property>
</Properties>
</file>