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7_Výzva_10_2024_příprava\01_K_odeslání\"/>
    </mc:Choice>
  </mc:AlternateContent>
  <xr:revisionPtr revIDLastSave="0" documentId="8_{475EF28D-9E55-40D3-A6D6-2944ADFBF038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0 CHEMIK" sheetId="1" r:id="rId1"/>
  </sheets>
  <definedNames>
    <definedName name="_xlnm.Print_Area" localSheetId="0">'Výzva č. 10 CHEMIK'!$A$1:$Q$21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J15" i="1"/>
  <c r="K15" i="1" s="1"/>
  <c r="L15" i="1"/>
  <c r="M15" i="1" s="1"/>
  <c r="J16" i="1"/>
  <c r="K16" i="1" s="1"/>
  <c r="L16" i="1"/>
  <c r="L14" i="1"/>
  <c r="M14" i="1" s="1"/>
  <c r="N14" i="1" s="1"/>
  <c r="J14" i="1"/>
  <c r="K14" i="1" s="1"/>
  <c r="J13" i="1"/>
  <c r="K13" i="1" s="1"/>
  <c r="Q13" i="1"/>
  <c r="L13" i="1"/>
  <c r="M16" i="1" l="1"/>
  <c r="N16" i="1" s="1"/>
  <c r="N15" i="1"/>
  <c r="L17" i="1"/>
  <c r="M13" i="1"/>
  <c r="M17" i="1" l="1"/>
  <c r="N13" i="1"/>
  <c r="N17" i="1" s="1"/>
</calcChain>
</file>

<file path=xl/sharedStrings.xml><?xml version="1.0" encoding="utf-8"?>
<sst xmlns="http://schemas.openxmlformats.org/spreadsheetml/2006/main" count="37" uniqueCount="37">
  <si>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</si>
  <si>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</si>
  <si>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</si>
  <si>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</si>
  <si>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</si>
  <si>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</si>
  <si>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</si>
  <si>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</si>
  <si>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</si>
  <si>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</si>
  <si>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</si>
  <si>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</si>
  <si>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</si>
  <si>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</si>
  <si>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</si>
  <si>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</si>
  <si>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</si>
  <si>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</si>
  <si>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</si>
  <si>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</si>
  <si>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</si>
  <si>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TCEP-HCl, Premium Grade</t>
  </si>
  <si>
    <r>
      <rPr>
        <b/>
        <sz val="11"/>
        <color rgb="FF000000"/>
        <rFont val="Calibri"/>
      </rPr>
      <t>Parametry produktu:</t>
    </r>
    <r>
      <rPr>
        <sz val="11"/>
        <color rgb="FF000000"/>
        <rFont val="Calibri"/>
      </rPr>
      <t xml:space="preserve"> Premium Grade TCEP-HCl je čistý, krystalický Tris(2-karboxyethyl)fosfin hydrochlorid s definovanou kvalitou a podporou produktu, zahrnující (a) zvýšené analytické testování a charakterizaci produktu, (b) podrobnější informace o šarži a kontrolu zajištění kvality, (c) rozsáhlé uchovávání vzorků šarže a (d) změnu kontrolní oznámení.</t>
    </r>
  </si>
  <si>
    <t>1 g</t>
  </si>
  <si>
    <t>Ammonium peroxydisulfate, Electrophoresis Grade</t>
  </si>
  <si>
    <r>
      <rPr>
        <b/>
        <sz val="11"/>
        <color theme="1"/>
        <rFont val="Calibri"/>
        <family val="2"/>
        <charset val="238"/>
        <scheme val="minor"/>
      </rPr>
      <t>Parametry produktu:</t>
    </r>
    <r>
      <rPr>
        <sz val="11"/>
        <color theme="1"/>
        <rFont val="Calibri"/>
        <family val="2"/>
        <charset val="238"/>
        <scheme val="minor"/>
      </rPr>
      <t xml:space="preserve"> Assay from Supplier's CofA ≥98.0%; Heavy Metals (as Pb) ≤0.001% (≤10ppm); Form Crystals or powder or crystalline powder; Elemental Analysis Iron, Fe: ≤0.0005% (≤5ppm); Residue on ignition ≤0.05% (≤500ppm); Elemental Analysis Manganese, Mn: ≤0.5ppm (≤500ppb); Comment DNase, RNase and Protease not detected; Free acid (titration) ≤0.04meq/g; Insoluble materiál ≤0.005% (≤50ppm)</t>
    </r>
  </si>
  <si>
    <t>25 g</t>
  </si>
  <si>
    <t>BCA Protein Assay Reagent A</t>
  </si>
  <si>
    <t>BCA Protein Assay Reagent A je součástí BCA Protein Assay Kit, dvousložkové, vysoce přesné, detergentně kompatibilní analýzy, která se používá pro stanovení celkové koncentrace proteinu ve srovnání s proteinovým standardem. Činidla BCA poskytují přesné stanovení koncentrace proteinu u většiny typů vzorků, se kterými se setkáváme při výzkumu proteinů.</t>
  </si>
  <si>
    <t>1 L</t>
  </si>
  <si>
    <t>Kit na izolaci RNA (250 rxn)</t>
  </si>
  <si>
    <t>Sada na bázi spin-kolonek se používá k izolaci vysoce kvalitní celkové RNA ze široké škály typů vzorků během 20 minut pomocí standardního laboratorního vybavení. Sada obsahuje lyzační a promývací roztoky bez RNázy, které chrání RNA před RNázami a zároveň izoluje RNA od DNA, proteinů a dalších buněčných zbytků. Pokročilá konstrukce spin-kolonek umožňuje maximální vstupní množství vzorku (200 mg tkáně) a výtěžek RNA (až 1000 μg). To znamená, že uživatelé mohou zpracovávat malé i velké vzorky pomocí stejné sady pro izolaci RNA.</t>
  </si>
  <si>
    <t>250 reakcí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</si>
  <si>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</si>
  <si>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</si>
  <si>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10/2024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</si>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</sst>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0" fillId="5" borderId="2" xfId="0" applyFill="1" applyBorder="1" applyAlignment="1">
      <alignment horizontal="left" vertical="top" wrapText="1"/>
    </xf>
    <xf numFmtId="0" fontId="28" fillId="5" borderId="2" xfId="0" applyFont="1" applyFill="1" applyBorder="1" applyAlignment="1">
      <alignment vertical="top" wrapText="1"/>
    </xf>
    <xf numFmtId="0" fontId="31" fillId="0" borderId="2" xfId="1" applyFont="1" applyBorder="1" applyAlignment="1">
      <alignment horizontal="left" wrapText="1"/>
    </xf>
    <xf numFmtId="0" fontId="24" fillId="5" borderId="2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right" wrapText="1"/>
    </xf>
    <xf numFmtId="0" fontId="31" fillId="0" borderId="2" xfId="1" applyFont="1" applyBorder="1" applyAlignment="1">
      <alignment wrapText="1"/>
    </xf>
    <xf numFmtId="0" fontId="3" fillId="5" borderId="2" xfId="0" applyFont="1" applyFill="1" applyBorder="1" applyAlignment="1">
      <alignment vertical="top" wrapText="1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C1" zoomScale="79" zoomScaleNormal="79" zoomScaleSheetLayoutView="79" workbookViewId="0">
      <selection activeCell="I13" sqref="I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2"/>
      <c r="G2" s="62"/>
      <c r="H2" s="2" t="s">
        <v>35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36</v>
      </c>
      <c r="I3" s="3"/>
      <c r="J3" s="5"/>
      <c r="N3" s="3"/>
      <c r="O3" s="3"/>
      <c r="P3" s="3"/>
    </row>
    <row r="4" spans="1:17" ht="18" x14ac:dyDescent="0.35">
      <c r="A4" s="6"/>
      <c r="B4" s="46" t="s">
        <v>0</v>
      </c>
      <c r="C4" s="46"/>
      <c r="D4" s="33"/>
      <c r="E4" s="4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3" t="s">
        <v>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34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5" t="s">
        <v>2</v>
      </c>
      <c r="C11" s="65"/>
      <c r="D11" s="34"/>
      <c r="E11" s="13"/>
      <c r="F11" s="14"/>
      <c r="O11" s="64" t="s">
        <v>3</v>
      </c>
      <c r="P11" s="64"/>
      <c r="Q11" s="64"/>
    </row>
    <row r="12" spans="1:17" ht="162.75" customHeight="1" x14ac:dyDescent="0.3">
      <c r="A12" s="15" t="s">
        <v>4</v>
      </c>
      <c r="B12" s="42" t="s">
        <v>5</v>
      </c>
      <c r="C12" s="42" t="s">
        <v>6</v>
      </c>
      <c r="D12" s="31" t="s">
        <v>7</v>
      </c>
      <c r="E12" s="16" t="s">
        <v>8</v>
      </c>
      <c r="F12" s="45" t="s">
        <v>9</v>
      </c>
      <c r="G12" s="45" t="s">
        <v>10</v>
      </c>
      <c r="H12" s="43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133.5" customHeight="1" x14ac:dyDescent="0.3">
      <c r="A13" s="19">
        <v>1</v>
      </c>
      <c r="B13" s="48" t="s">
        <v>21</v>
      </c>
      <c r="C13" s="56" t="s">
        <v>22</v>
      </c>
      <c r="D13" s="47"/>
      <c r="E13" s="28"/>
      <c r="F13" s="29">
        <v>1</v>
      </c>
      <c r="G13" s="29" t="s">
        <v>23</v>
      </c>
      <c r="H13" s="52"/>
      <c r="I13" s="20"/>
      <c r="J13" s="21">
        <f>SUM(H13*I13)/100</f>
        <v>0</v>
      </c>
      <c r="K13" s="22">
        <f t="shared" ref="K13:K14" si="0">SUM(H13+J13)</f>
        <v>0</v>
      </c>
      <c r="L13" s="22">
        <f t="shared" ref="L13:L14" si="1">SUM(F13*H13)</f>
        <v>0</v>
      </c>
      <c r="M13" s="22">
        <f t="shared" ref="M13:M14" si="2">SUM(L13*I13)/100</f>
        <v>0</v>
      </c>
      <c r="N13" s="22">
        <f t="shared" ref="N13:N14" si="3">SUM(L13:M13)</f>
        <v>0</v>
      </c>
      <c r="O13" s="22"/>
      <c r="P13" s="23"/>
      <c r="Q13" s="22">
        <f t="shared" ref="Q13:Q16" si="4">SUM(H13*P13)</f>
        <v>0</v>
      </c>
    </row>
    <row r="14" spans="1:17" s="24" customFormat="1" ht="92.25" customHeight="1" x14ac:dyDescent="0.3">
      <c r="A14" s="25">
        <v>2</v>
      </c>
      <c r="B14" s="49" t="s">
        <v>24</v>
      </c>
      <c r="C14" s="55" t="s">
        <v>25</v>
      </c>
      <c r="D14" s="47"/>
      <c r="E14" s="27"/>
      <c r="F14" s="30">
        <v>1</v>
      </c>
      <c r="G14" s="29" t="s">
        <v>26</v>
      </c>
      <c r="H14" s="53"/>
      <c r="I14" s="20"/>
      <c r="J14" s="21">
        <f>SUM(H14*I14)/100</f>
        <v>0</v>
      </c>
      <c r="K14" s="22">
        <f t="shared" si="0"/>
        <v>0</v>
      </c>
      <c r="L14" s="22">
        <f t="shared" si="1"/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 t="shared" si="4"/>
        <v>0</v>
      </c>
    </row>
    <row r="15" spans="1:17" ht="125.25" customHeight="1" x14ac:dyDescent="0.3">
      <c r="A15" s="25">
        <v>3</v>
      </c>
      <c r="B15" s="50" t="s">
        <v>27</v>
      </c>
      <c r="C15" s="58" t="s">
        <v>28</v>
      </c>
      <c r="D15" s="57"/>
      <c r="E15" s="27"/>
      <c r="F15" s="29">
        <v>1</v>
      </c>
      <c r="G15" s="29" t="s">
        <v>29</v>
      </c>
      <c r="H15" s="53"/>
      <c r="I15" s="20"/>
      <c r="J15" s="21">
        <f t="shared" ref="J15:J16" si="5">SUM(H15*I15)/100</f>
        <v>0</v>
      </c>
      <c r="K15" s="22">
        <f t="shared" ref="K15:K16" si="6">SUM(H15+J15)</f>
        <v>0</v>
      </c>
      <c r="L15" s="22">
        <f t="shared" ref="L15:L16" si="7">SUM(F15*H15)</f>
        <v>0</v>
      </c>
      <c r="M15" s="22">
        <f t="shared" ref="M15:M16" si="8">SUM(L15*I15)/100</f>
        <v>0</v>
      </c>
      <c r="N15" s="22">
        <f t="shared" ref="N15:N16" si="9">SUM(L15:M15)</f>
        <v>0</v>
      </c>
      <c r="O15" s="22"/>
      <c r="P15" s="23"/>
      <c r="Q15" s="22">
        <f t="shared" si="4"/>
        <v>0</v>
      </c>
    </row>
    <row r="16" spans="1:17" ht="106.5" customHeight="1" x14ac:dyDescent="0.3">
      <c r="A16" s="25">
        <v>4</v>
      </c>
      <c r="B16" s="51" t="s">
        <v>30</v>
      </c>
      <c r="C16" s="61" t="s">
        <v>31</v>
      </c>
      <c r="D16" s="60"/>
      <c r="E16" s="59"/>
      <c r="F16" s="29">
        <v>1</v>
      </c>
      <c r="G16" s="29" t="s">
        <v>32</v>
      </c>
      <c r="H16" s="54"/>
      <c r="I16" s="20"/>
      <c r="J16" s="21">
        <f t="shared" si="5"/>
        <v>0</v>
      </c>
      <c r="K16" s="22">
        <f t="shared" si="6"/>
        <v>0</v>
      </c>
      <c r="L16" s="22">
        <f t="shared" si="7"/>
        <v>0</v>
      </c>
      <c r="M16" s="22">
        <f t="shared" si="8"/>
        <v>0</v>
      </c>
      <c r="N16" s="22">
        <f t="shared" si="9"/>
        <v>0</v>
      </c>
      <c r="O16" s="22"/>
      <c r="P16" s="23"/>
      <c r="Q16" s="22">
        <f t="shared" si="4"/>
        <v>0</v>
      </c>
    </row>
    <row r="17" spans="2:14" ht="30" customHeight="1" x14ac:dyDescent="0.3">
      <c r="B17" s="35" t="s">
        <v>33</v>
      </c>
      <c r="C17" s="36"/>
      <c r="D17" s="36"/>
      <c r="E17" s="37"/>
      <c r="F17" s="38"/>
      <c r="G17" s="38"/>
      <c r="H17" s="39"/>
      <c r="I17" s="40"/>
      <c r="J17" s="40"/>
      <c r="K17" s="40"/>
      <c r="L17" s="41">
        <f>SUM(L13:L16)</f>
        <v>0</v>
      </c>
      <c r="M17" s="41">
        <f>SUM(M13:M16)</f>
        <v>0</v>
      </c>
      <c r="N17" s="41">
        <f>SUM(N13:N16)</f>
        <v>0</v>
      </c>
    </row>
    <row r="18" spans="2:14" x14ac:dyDescent="0.3">
      <c r="L18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9:G1048576 F16 F17:G18" name="Oblast3"/>
    <protectedRange algorithmName="SHA-512" hashValue="/5PSoJn5qAL9Fu5G35wpYxEvLB6WIwYXA9nVZ65yNgApf6x2eYYiMP6vhPMVDE5ejF4+iKt9VbkqxVHiUA5A4w==" saltValue="7Wt/LWVVScooo6LJY7ba/w==" spinCount="100000" sqref="A1:C12 A19:C1048576 A13:A16 A17:C18" name="Oblast1"/>
    <protectedRange sqref="D1:E12 D19:E1048576 E13:E14 D15:E18" name="Oblast2"/>
    <protectedRange sqref="H19:Q1048576 H1:Q16 H17:Q18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EA9156-BAE9-4AC3-8BB6-B86E3C1E36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ABBB2-B0A2-467A-8EF9-808FB7E63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CC3C1A-D735-4D6B-8BCA-56E14AEA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10 CHEMIK</vt:lpstr>
      <vt:lpstr>'Výzva č. 10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2024-03-13T13:24:44Z</cp:lastPrinted>
  <dcterms:created xsi:type="dcterms:W3CDTF">2022-10-31T14:01:21Z</dcterms:created>
  <dcterms:modified xsi:type="dcterms:W3CDTF">2024-03-15T12:44:31Z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