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rastida\OneDrive - Filozofická fakulta, Univerzita Karlova\ICT_DNS\VÝZVY\Výzva č. 13 - notebooky\"/>
    </mc:Choice>
  </mc:AlternateContent>
  <xr:revisionPtr revIDLastSave="0" documentId="13_ncr:1_{CDFE1758-D9DC-4C63-844C-30279E943322}" xr6:coauthVersionLast="47" xr6:coauthVersionMax="47" xr10:uidLastSave="{00000000-0000-0000-0000-000000000000}"/>
  <bookViews>
    <workbookView xWindow="26130" yWindow="105" windowWidth="20700" windowHeight="14115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5" i="2"/>
  <c r="E7" i="2"/>
  <c r="E2" i="2"/>
  <c r="D3" i="2"/>
  <c r="D5" i="2"/>
  <c r="D7" i="2"/>
  <c r="D9" i="2"/>
  <c r="D2" i="2"/>
  <c r="B283" i="1"/>
  <c r="E9" i="2" s="1"/>
  <c r="B280" i="1"/>
  <c r="B282" i="1" s="1"/>
  <c r="E8" i="2" s="1"/>
  <c r="B278" i="1"/>
  <c r="E4" i="2" s="1"/>
  <c r="B203" i="1"/>
  <c r="B200" i="1"/>
  <c r="B202" i="1" s="1"/>
  <c r="D8" i="2" s="1"/>
  <c r="B198" i="1"/>
  <c r="D4" i="2" s="1"/>
  <c r="B59" i="1"/>
  <c r="E6" i="2" l="1"/>
  <c r="D6" i="2"/>
  <c r="B61" i="1"/>
  <c r="B63" i="1" s="1"/>
  <c r="B64" i="1"/>
  <c r="C3" i="2"/>
  <c r="C5" i="2"/>
  <c r="C7" i="2"/>
  <c r="C2" i="2"/>
  <c r="B3" i="2"/>
  <c r="B5" i="2"/>
  <c r="B7" i="2"/>
  <c r="B2" i="2"/>
  <c r="B118" i="1" l="1"/>
  <c r="C4" i="2" s="1"/>
  <c r="B120" i="1"/>
  <c r="C6" i="2" s="1"/>
  <c r="B123" i="1"/>
  <c r="C9" i="2" s="1"/>
  <c r="B122" i="1" l="1"/>
  <c r="C8" i="2" s="1"/>
  <c r="B9" i="2"/>
  <c r="F9" i="2" s="1"/>
  <c r="B4" i="2"/>
  <c r="F4" i="2" s="1"/>
  <c r="B8" i="2" l="1"/>
  <c r="F8" i="2" s="1"/>
  <c r="B6" i="2"/>
</calcChain>
</file>

<file path=xl/sharedStrings.xml><?xml version="1.0" encoding="utf-8"?>
<sst xmlns="http://schemas.openxmlformats.org/spreadsheetml/2006/main" count="437" uniqueCount="179">
  <si>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</si>
  <si>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</si>
  <si>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</si>
  <si>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</si>
  <si>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</si>
  <si>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</si>
  <si>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Počet jader</t>
  </si>
  <si>
    <t>Operační paměť</t>
  </si>
  <si>
    <t>Velikost operační paměti [GB]</t>
  </si>
  <si>
    <t>min. 8</t>
  </si>
  <si>
    <t>Displej</t>
  </si>
  <si>
    <t>Úhlopříčka displeje ["]</t>
  </si>
  <si>
    <t>Rozlišení displeje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</si>
  <si>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</si>
  <si>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</si>
  <si>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</si>
  <si>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</si>
  <si>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</si>
  <si>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</si>
  <si>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</si>
  <si>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</si>
  <si>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</si>
  <si>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</si>
  <si>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</si>
  <si>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Ano, HD</t>
  </si>
  <si>
    <t>Integrovaný reproduktor</t>
  </si>
  <si>
    <t>Ano</t>
  </si>
  <si>
    <t>Integrovaný mikrofon</t>
  </si>
  <si>
    <t>Bezdrátové připojení</t>
  </si>
  <si>
    <t>WiFi</t>
  </si>
  <si>
    <t>min. 802.11ac</t>
  </si>
  <si>
    <t>Bluetooth</t>
  </si>
  <si>
    <t>4.0 nebo vyšší</t>
  </si>
  <si>
    <t>Rozhraní</t>
  </si>
  <si>
    <t>USB celkem</t>
  </si>
  <si>
    <t>USB 3.1 Typ-A</t>
  </si>
  <si>
    <t>min. 1</t>
  </si>
  <si>
    <t>USB 3.2 Gen 1 (nebo vyšší)</t>
  </si>
  <si>
    <t>min. 2</t>
  </si>
  <si>
    <t>HDMI</t>
  </si>
  <si>
    <t>HDMI 2.0</t>
  </si>
  <si>
    <t>Audio</t>
  </si>
  <si>
    <t>sluchátka, mikrofon nebo combo</t>
  </si>
  <si>
    <t>Operační systém</t>
  </si>
  <si>
    <t>Dodávaný operační systém</t>
  </si>
  <si>
    <t>Klávesnice a touchpad</t>
  </si>
  <si>
    <t>Klávesnice</t>
  </si>
  <si>
    <t>Česká, podsvícená, odolná proti polití</t>
  </si>
  <si>
    <t>Touchpad</t>
  </si>
  <si>
    <t>Podpora multi-touch</t>
  </si>
  <si>
    <t>Numerický blok na klávesnici</t>
  </si>
  <si>
    <t>Fyzické charakteristiky a barevné provedení</t>
  </si>
  <si>
    <t>Konstrukce</t>
  </si>
  <si>
    <t xml:space="preserve">odolná, např. kov, karbon, slitina hořčíku </t>
  </si>
  <si>
    <t>Hmotnost [kg]</t>
  </si>
  <si>
    <t>Rozměry</t>
  </si>
  <si>
    <t>Barva</t>
  </si>
  <si>
    <t>max. 1,5kg</t>
  </si>
  <si>
    <t>stříbrná/černá</t>
  </si>
  <si>
    <t>1.2 - Typ zařízení: Notebook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</si>
  <si>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</si>
  <si>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</si>
  <si>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</si>
  <si>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</si>
  <si>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</si>
  <si>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</si>
  <si>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</si>
  <si>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</si>
  <si>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1.2: Nabídková cena</t>
  </si>
  <si>
    <t>Windows 11</t>
  </si>
  <si>
    <t>1.1 - Typ zařízení: Notebook</t>
  </si>
  <si>
    <t>Položka</t>
  </si>
  <si>
    <t>1.1: Notebook</t>
  </si>
  <si>
    <t>1.2: Notebook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</si>
  <si>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</si>
  <si>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</si>
  <si>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</si>
  <si>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</si>
  <si>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</si>
  <si>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</si>
  <si>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</si>
  <si>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</si>
  <si>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1.1: Nabídková cena</t>
  </si>
  <si>
    <t>Základní taktovací frekvence [GHz]</t>
  </si>
  <si>
    <t>Typ displaye</t>
  </si>
  <si>
    <t>Baterie a napájení</t>
  </si>
  <si>
    <t>Kapacita baterie</t>
  </si>
  <si>
    <t>Zdroj</t>
  </si>
  <si>
    <t>Zabezpečení</t>
  </si>
  <si>
    <t>TPM</t>
  </si>
  <si>
    <t>min. 2.0</t>
  </si>
  <si>
    <t>Záruka a servis</t>
  </si>
  <si>
    <t>Požadovaná délka záruky</t>
  </si>
  <si>
    <t>min. 1,6 GHz</t>
  </si>
  <si>
    <t>min. 12</t>
  </si>
  <si>
    <t>Passmark CPU výkon</t>
  </si>
  <si>
    <t>min. stejný jako Intel Core i7</t>
  </si>
  <si>
    <t>min. 32 GB, DDR5, 4,8 GHz</t>
  </si>
  <si>
    <t>14"</t>
  </si>
  <si>
    <t xml:space="preserve"> 2560 × 1600 px</t>
  </si>
  <si>
    <t>IPS, lesklý, 60 Hz, 400 Nits</t>
  </si>
  <si>
    <t xml:space="preserve">min. 1000 GB SSD M.2 PCIe NVMe </t>
  </si>
  <si>
    <t>Ano, min. 720p</t>
  </si>
  <si>
    <t>min. 802.11ax</t>
  </si>
  <si>
    <t>min. 5.3</t>
  </si>
  <si>
    <t>ano</t>
  </si>
  <si>
    <t xml:space="preserve">Thunderbolt </t>
  </si>
  <si>
    <t>min. 2 x Thunderbolt4 / USB4</t>
  </si>
  <si>
    <t>Česká, podsvícená</t>
  </si>
  <si>
    <t>Čtečka otisků prstů</t>
  </si>
  <si>
    <t xml:space="preserve">odolná, např. kov, slitina hořčíku </t>
  </si>
  <si>
    <t>max. 320 x 235,  max. výška 18 mm</t>
  </si>
  <si>
    <t>černá</t>
  </si>
  <si>
    <t>min.3 článková 63 W</t>
  </si>
  <si>
    <t>min 65W, nabíjení přes USB-C</t>
  </si>
  <si>
    <t xml:space="preserve">24 měsíců </t>
  </si>
  <si>
    <t>min. stejný jako Intel Core i5</t>
  </si>
  <si>
    <t>16"</t>
  </si>
  <si>
    <t>1 TB</t>
  </si>
  <si>
    <t>min. 3</t>
  </si>
  <si>
    <t>Windows</t>
  </si>
  <si>
    <t xml:space="preserve">úměrně velikosti a rozlišení </t>
  </si>
  <si>
    <t>min. 2560x1440</t>
  </si>
  <si>
    <t>max. 2 kg</t>
  </si>
  <si>
    <t>16 GB</t>
  </si>
  <si>
    <t>min. 1,8 GHz</t>
  </si>
  <si>
    <t>min. 14</t>
  </si>
  <si>
    <t>min. stejný jako Intel Core i7 13700H</t>
  </si>
  <si>
    <t>min. 16 GB, DDR5, 5,2 GHz</t>
  </si>
  <si>
    <t>1920 × 1200 px</t>
  </si>
  <si>
    <t>IPS, antireflexní, 60 Hz,300 Nits</t>
  </si>
  <si>
    <t>Pozorovací úhel displeje [°]</t>
  </si>
  <si>
    <t>-</t>
  </si>
  <si>
    <t xml:space="preserve">min. 1000 GB </t>
  </si>
  <si>
    <t>Volné sloty</t>
  </si>
  <si>
    <t>Ano, min. 1 080 px</t>
  </si>
  <si>
    <t>min. v5.1</t>
  </si>
  <si>
    <t>Ethernet [Gb/s]</t>
  </si>
  <si>
    <t xml:space="preserve"> -</t>
  </si>
  <si>
    <t>min. 1 x Thunderbolt4 / USB4</t>
  </si>
  <si>
    <t>Čtečka paměťových karet</t>
  </si>
  <si>
    <t>Dokovací konektor</t>
  </si>
  <si>
    <t>celokovový</t>
  </si>
  <si>
    <t>max. 1,4kg</t>
  </si>
  <si>
    <t>max. 315 x 225,  max. výška 17 mm</t>
  </si>
  <si>
    <t>min. 60 Wh</t>
  </si>
  <si>
    <t>min 100 W, nabíjení přes USB-C</t>
  </si>
  <si>
    <t>Možnost zaheslování HDD a BIOS</t>
  </si>
  <si>
    <t>Interní čtečka otisku prstů</t>
  </si>
  <si>
    <t>Vysouvací kryt na kameru</t>
  </si>
  <si>
    <t>Certifikace a ekologie</t>
  </si>
  <si>
    <t>Požadované certifikace</t>
  </si>
  <si>
    <t>Typ záruky</t>
  </si>
  <si>
    <t>1.3 - Typ zařízení: Notebook</t>
  </si>
  <si>
    <t>1.3: Nabídková cena</t>
  </si>
  <si>
    <t>min. Apple M2</t>
  </si>
  <si>
    <t>Funkce procesoru</t>
  </si>
  <si>
    <t>Automatické přetaktování, HyperThreading, Model se sníženou spotřebou, Podpora Virtualizace</t>
  </si>
  <si>
    <t>min. 8 GB</t>
  </si>
  <si>
    <t xml:space="preserve"> 2560 × 1664 px</t>
  </si>
  <si>
    <t>Lesklý</t>
  </si>
  <si>
    <t>Svítivost</t>
  </si>
  <si>
    <t>min. 500 Nits</t>
  </si>
  <si>
    <t>Poměr stran</t>
  </si>
  <si>
    <t>Integrovaná, min. 8 jádrová</t>
  </si>
  <si>
    <t xml:space="preserve">min. 256 GB </t>
  </si>
  <si>
    <t>Ano, min. 1 080p</t>
  </si>
  <si>
    <t>min.v 5.0</t>
  </si>
  <si>
    <t>USB-C</t>
  </si>
  <si>
    <t>macOS</t>
  </si>
  <si>
    <t>Celokovový</t>
  </si>
  <si>
    <t>max. 1,3kg</t>
  </si>
  <si>
    <t>max. 305 x 215,  max. výška 12 mm</t>
  </si>
  <si>
    <t>min.53 W</t>
  </si>
  <si>
    <t>nabíjení přes USB-C</t>
  </si>
  <si>
    <t>1.4 Typ zařízení: Notebook</t>
  </si>
  <si>
    <t>1.3: Notebook</t>
  </si>
  <si>
    <t>1.4: Notebook</t>
  </si>
  <si>
    <t>1.4: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</si>
</sst>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2" borderId="11" xfId="0" applyFont="1" applyFill="1" applyBorder="1"/>
    <xf numFmtId="0" fontId="0" fillId="0" borderId="11" xfId="0" applyBorder="1"/>
    <xf numFmtId="0" fontId="0" fillId="3" borderId="3" xfId="0" applyFill="1" applyBorder="1"/>
    <xf numFmtId="0" fontId="0" fillId="3" borderId="5" xfId="0" applyFill="1" applyBorder="1"/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0" fontId="0" fillId="4" borderId="11" xfId="0" applyFill="1" applyBorder="1"/>
    <xf numFmtId="164" fontId="0" fillId="3" borderId="12" xfId="0" applyNumberFormat="1" applyFill="1" applyBorder="1"/>
    <xf numFmtId="9" fontId="0" fillId="3" borderId="12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0" fillId="0" borderId="7" xfId="0" applyBorder="1"/>
    <xf numFmtId="0" fontId="2" fillId="5" borderId="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8" fontId="0" fillId="7" borderId="12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right" vertical="center"/>
    </xf>
    <xf numFmtId="8" fontId="0" fillId="2" borderId="12" xfId="0" quotePrefix="1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right" vertical="center"/>
    </xf>
    <xf numFmtId="8" fontId="0" fillId="7" borderId="12" xfId="0" quotePrefix="1" applyNumberForma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8" fontId="0" fillId="7" borderId="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0" borderId="1" xfId="0" applyFont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" fillId="2" borderId="12" xfId="0" applyFont="1" applyFill="1" applyBorder="1"/>
    <xf numFmtId="0" fontId="0" fillId="0" borderId="16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3"/>
  <sheetViews>
    <sheetView tabSelected="1" zoomScale="85" zoomScaleNormal="85" workbookViewId="0">
      <selection activeCell="I13" sqref="I13"/>
    </sheetView>
  </sheetViews>
  <sheetFormatPr defaultRowHeight="15" x14ac:dyDescent="0.25"/>
  <cols>
    <col min="1" max="1" width="39.42578125" customWidth="1"/>
    <col min="2" max="2" width="36.140625" customWidth="1"/>
    <col min="3" max="3" width="24.140625" bestFit="1" customWidth="1"/>
  </cols>
  <sheetData>
    <row r="1" spans="1:5" ht="20.100000000000001" customHeight="1" thickBot="1" x14ac:dyDescent="0.4">
      <c r="A1" s="10" t="s">
        <v>70</v>
      </c>
      <c r="E1" s="2"/>
    </row>
    <row r="2" spans="1:5" x14ac:dyDescent="0.25">
      <c r="B2" s="5" t="s">
        <v>0</v>
      </c>
      <c r="C2" s="40"/>
      <c r="E2" s="2"/>
    </row>
    <row r="3" spans="1:5" ht="15.75" thickBot="1" x14ac:dyDescent="0.3">
      <c r="B3" s="6" t="s">
        <v>1</v>
      </c>
      <c r="C3" s="41"/>
    </row>
    <row r="5" spans="1:5" x14ac:dyDescent="0.25">
      <c r="A5" s="3" t="s">
        <v>2</v>
      </c>
      <c r="B5" s="3" t="s">
        <v>3</v>
      </c>
      <c r="C5" s="3" t="s">
        <v>4</v>
      </c>
    </row>
    <row r="6" spans="1:5" x14ac:dyDescent="0.25">
      <c r="A6" s="4" t="s">
        <v>5</v>
      </c>
      <c r="B6" s="7"/>
      <c r="C6" s="7"/>
    </row>
    <row r="7" spans="1:5" x14ac:dyDescent="0.25">
      <c r="A7" s="1" t="s">
        <v>83</v>
      </c>
      <c r="B7" s="8" t="s">
        <v>93</v>
      </c>
      <c r="C7" s="42"/>
    </row>
    <row r="8" spans="1:5" x14ac:dyDescent="0.25">
      <c r="A8" s="1" t="s">
        <v>6</v>
      </c>
      <c r="B8" s="8" t="s">
        <v>94</v>
      </c>
      <c r="C8" s="42"/>
    </row>
    <row r="9" spans="1:5" x14ac:dyDescent="0.25">
      <c r="A9" s="1" t="s">
        <v>95</v>
      </c>
      <c r="B9" s="8" t="s">
        <v>96</v>
      </c>
      <c r="C9" s="42"/>
    </row>
    <row r="10" spans="1:5" x14ac:dyDescent="0.25">
      <c r="A10" s="4" t="s">
        <v>7</v>
      </c>
      <c r="B10" s="7"/>
      <c r="C10" s="7"/>
    </row>
    <row r="11" spans="1:5" x14ac:dyDescent="0.25">
      <c r="A11" s="1" t="s">
        <v>8</v>
      </c>
      <c r="B11" s="8" t="s">
        <v>97</v>
      </c>
      <c r="C11" s="42"/>
    </row>
    <row r="12" spans="1:5" x14ac:dyDescent="0.25">
      <c r="A12" s="4" t="s">
        <v>10</v>
      </c>
      <c r="B12" s="7"/>
      <c r="C12" s="7"/>
    </row>
    <row r="13" spans="1:5" x14ac:dyDescent="0.25">
      <c r="A13" s="1" t="s">
        <v>11</v>
      </c>
      <c r="B13" s="8" t="s">
        <v>98</v>
      </c>
      <c r="C13" s="42"/>
    </row>
    <row r="14" spans="1:5" x14ac:dyDescent="0.25">
      <c r="A14" s="1" t="s">
        <v>12</v>
      </c>
      <c r="B14" s="8" t="s">
        <v>99</v>
      </c>
      <c r="C14" s="42"/>
    </row>
    <row r="15" spans="1:5" x14ac:dyDescent="0.25">
      <c r="A15" s="1" t="s">
        <v>84</v>
      </c>
      <c r="B15" s="8" t="s">
        <v>100</v>
      </c>
      <c r="C15" s="42"/>
    </row>
    <row r="16" spans="1:5" x14ac:dyDescent="0.25">
      <c r="A16" s="4" t="s">
        <v>13</v>
      </c>
      <c r="B16" s="4"/>
      <c r="C16" s="4"/>
    </row>
    <row r="17" spans="1:3" x14ac:dyDescent="0.25">
      <c r="A17" s="1" t="s">
        <v>14</v>
      </c>
      <c r="B17" s="8" t="s">
        <v>15</v>
      </c>
      <c r="C17" s="42"/>
    </row>
    <row r="18" spans="1:3" x14ac:dyDescent="0.25">
      <c r="A18" s="1" t="s">
        <v>16</v>
      </c>
      <c r="B18" s="8" t="s">
        <v>17</v>
      </c>
      <c r="C18" s="42"/>
    </row>
    <row r="19" spans="1:3" x14ac:dyDescent="0.25">
      <c r="A19" s="4" t="s">
        <v>18</v>
      </c>
      <c r="B19" s="7"/>
      <c r="C19" s="7"/>
    </row>
    <row r="20" spans="1:3" x14ac:dyDescent="0.25">
      <c r="A20" s="1" t="s">
        <v>19</v>
      </c>
      <c r="B20" s="8" t="s">
        <v>20</v>
      </c>
      <c r="C20" s="42"/>
    </row>
    <row r="21" spans="1:3" x14ac:dyDescent="0.25">
      <c r="A21" s="1" t="s">
        <v>21</v>
      </c>
      <c r="B21" s="8" t="s">
        <v>101</v>
      </c>
      <c r="C21" s="42"/>
    </row>
    <row r="22" spans="1:3" x14ac:dyDescent="0.25">
      <c r="A22" s="4" t="s">
        <v>22</v>
      </c>
      <c r="B22" s="4"/>
      <c r="C22" s="4"/>
    </row>
    <row r="23" spans="1:3" x14ac:dyDescent="0.25">
      <c r="A23" s="1" t="s">
        <v>23</v>
      </c>
      <c r="B23" s="8" t="s">
        <v>102</v>
      </c>
      <c r="C23" s="42"/>
    </row>
    <row r="24" spans="1:3" x14ac:dyDescent="0.25">
      <c r="A24" s="1" t="s">
        <v>25</v>
      </c>
      <c r="B24" s="8" t="s">
        <v>26</v>
      </c>
      <c r="C24" s="42"/>
    </row>
    <row r="25" spans="1:3" x14ac:dyDescent="0.25">
      <c r="A25" s="1" t="s">
        <v>27</v>
      </c>
      <c r="B25" s="8" t="s">
        <v>26</v>
      </c>
      <c r="C25" s="42"/>
    </row>
    <row r="26" spans="1:3" x14ac:dyDescent="0.25">
      <c r="A26" s="4" t="s">
        <v>28</v>
      </c>
      <c r="B26" s="7"/>
      <c r="C26" s="7"/>
    </row>
    <row r="27" spans="1:3" x14ac:dyDescent="0.25">
      <c r="A27" s="1" t="s">
        <v>29</v>
      </c>
      <c r="B27" s="8" t="s">
        <v>103</v>
      </c>
      <c r="C27" s="42"/>
    </row>
    <row r="28" spans="1:3" x14ac:dyDescent="0.25">
      <c r="A28" s="1" t="s">
        <v>31</v>
      </c>
      <c r="B28" s="8" t="s">
        <v>104</v>
      </c>
      <c r="C28" s="42"/>
    </row>
    <row r="29" spans="1:3" x14ac:dyDescent="0.25">
      <c r="A29" s="4" t="s">
        <v>33</v>
      </c>
      <c r="B29" s="4"/>
      <c r="C29" s="4"/>
    </row>
    <row r="30" spans="1:3" x14ac:dyDescent="0.25">
      <c r="A30" s="1" t="s">
        <v>34</v>
      </c>
      <c r="B30" s="8" t="s">
        <v>38</v>
      </c>
      <c r="C30" s="42"/>
    </row>
    <row r="31" spans="1:3" x14ac:dyDescent="0.25">
      <c r="A31" s="1" t="s">
        <v>37</v>
      </c>
      <c r="B31" s="8" t="s">
        <v>38</v>
      </c>
      <c r="C31" s="42"/>
    </row>
    <row r="32" spans="1:3" x14ac:dyDescent="0.25">
      <c r="A32" s="1" t="s">
        <v>39</v>
      </c>
      <c r="B32" s="8" t="s">
        <v>105</v>
      </c>
      <c r="C32" s="42"/>
    </row>
    <row r="33" spans="1:3" x14ac:dyDescent="0.25">
      <c r="A33" s="1" t="s">
        <v>41</v>
      </c>
      <c r="B33" s="8" t="s">
        <v>42</v>
      </c>
      <c r="C33" s="42"/>
    </row>
    <row r="34" spans="1:3" x14ac:dyDescent="0.25">
      <c r="A34" s="1" t="s">
        <v>106</v>
      </c>
      <c r="B34" s="8" t="s">
        <v>107</v>
      </c>
      <c r="C34" s="42"/>
    </row>
    <row r="35" spans="1:3" x14ac:dyDescent="0.25">
      <c r="A35" s="4" t="s">
        <v>43</v>
      </c>
      <c r="B35" s="7"/>
      <c r="C35" s="7"/>
    </row>
    <row r="36" spans="1:3" x14ac:dyDescent="0.25">
      <c r="A36" s="1" t="s">
        <v>44</v>
      </c>
      <c r="B36" s="8" t="s">
        <v>69</v>
      </c>
      <c r="C36" s="42"/>
    </row>
    <row r="37" spans="1:3" x14ac:dyDescent="0.25">
      <c r="A37" s="4" t="s">
        <v>45</v>
      </c>
      <c r="B37" s="7"/>
      <c r="C37" s="7"/>
    </row>
    <row r="38" spans="1:3" x14ac:dyDescent="0.25">
      <c r="A38" s="1" t="s">
        <v>46</v>
      </c>
      <c r="B38" s="1" t="s">
        <v>108</v>
      </c>
      <c r="C38" s="43"/>
    </row>
    <row r="39" spans="1:3" x14ac:dyDescent="0.25">
      <c r="A39" s="1" t="s">
        <v>48</v>
      </c>
      <c r="B39" s="1" t="s">
        <v>49</v>
      </c>
      <c r="C39" s="43"/>
    </row>
    <row r="40" spans="1:3" x14ac:dyDescent="0.25">
      <c r="A40" s="1" t="s">
        <v>109</v>
      </c>
      <c r="B40" s="1" t="s">
        <v>26</v>
      </c>
      <c r="C40" s="43"/>
    </row>
    <row r="41" spans="1:3" x14ac:dyDescent="0.25">
      <c r="A41" s="1" t="s">
        <v>50</v>
      </c>
      <c r="B41" s="8" t="s">
        <v>17</v>
      </c>
      <c r="C41" s="43"/>
    </row>
    <row r="42" spans="1:3" x14ac:dyDescent="0.25">
      <c r="A42" s="4" t="s">
        <v>51</v>
      </c>
      <c r="B42" s="7"/>
      <c r="C42" s="7"/>
    </row>
    <row r="43" spans="1:3" x14ac:dyDescent="0.25">
      <c r="A43" s="1" t="s">
        <v>52</v>
      </c>
      <c r="B43" s="1" t="s">
        <v>110</v>
      </c>
      <c r="C43" s="43"/>
    </row>
    <row r="44" spans="1:3" x14ac:dyDescent="0.25">
      <c r="A44" s="1" t="s">
        <v>54</v>
      </c>
      <c r="B44" s="1" t="s">
        <v>57</v>
      </c>
      <c r="C44" s="43"/>
    </row>
    <row r="45" spans="1:3" x14ac:dyDescent="0.25">
      <c r="A45" s="1" t="s">
        <v>55</v>
      </c>
      <c r="B45" s="1" t="s">
        <v>111</v>
      </c>
      <c r="C45" s="43"/>
    </row>
    <row r="46" spans="1:3" x14ac:dyDescent="0.25">
      <c r="A46" s="1" t="s">
        <v>56</v>
      </c>
      <c r="B46" s="8" t="s">
        <v>112</v>
      </c>
      <c r="C46" s="42"/>
    </row>
    <row r="47" spans="1:3" x14ac:dyDescent="0.25">
      <c r="A47" s="4" t="s">
        <v>85</v>
      </c>
      <c r="B47" s="4"/>
      <c r="C47" s="4"/>
    </row>
    <row r="48" spans="1:3" x14ac:dyDescent="0.25">
      <c r="A48" s="1" t="s">
        <v>86</v>
      </c>
      <c r="B48" s="8" t="s">
        <v>113</v>
      </c>
      <c r="C48" s="42"/>
    </row>
    <row r="49" spans="1:3" x14ac:dyDescent="0.25">
      <c r="A49" s="1" t="s">
        <v>87</v>
      </c>
      <c r="B49" s="8" t="s">
        <v>114</v>
      </c>
      <c r="C49" s="42"/>
    </row>
    <row r="50" spans="1:3" x14ac:dyDescent="0.25">
      <c r="A50" s="4" t="s">
        <v>88</v>
      </c>
      <c r="B50" s="4"/>
      <c r="C50" s="4"/>
    </row>
    <row r="51" spans="1:3" x14ac:dyDescent="0.25">
      <c r="A51" s="1" t="s">
        <v>89</v>
      </c>
      <c r="B51" s="8" t="s">
        <v>90</v>
      </c>
      <c r="C51" s="42"/>
    </row>
    <row r="52" spans="1:3" x14ac:dyDescent="0.25">
      <c r="A52" s="4" t="s">
        <v>91</v>
      </c>
      <c r="B52" s="7"/>
      <c r="C52" s="7"/>
    </row>
    <row r="53" spans="1:3" x14ac:dyDescent="0.25">
      <c r="A53" s="1" t="s">
        <v>92</v>
      </c>
      <c r="B53" s="8" t="s">
        <v>115</v>
      </c>
      <c r="C53" s="42"/>
    </row>
    <row r="54" spans="1:3" ht="15.75" thickBot="1" x14ac:dyDescent="0.3">
      <c r="A54" s="9"/>
      <c r="B54" s="56"/>
      <c r="C54" s="57"/>
    </row>
    <row r="55" spans="1:3" x14ac:dyDescent="0.25">
      <c r="A55" s="27"/>
      <c r="B55" s="12"/>
    </row>
    <row r="56" spans="1:3" x14ac:dyDescent="0.25">
      <c r="A56" s="50" t="s">
        <v>82</v>
      </c>
      <c r="B56" s="51"/>
    </row>
    <row r="57" spans="1:3" x14ac:dyDescent="0.25">
      <c r="A57" s="22" t="s">
        <v>60</v>
      </c>
      <c r="B57" s="23"/>
    </row>
    <row r="58" spans="1:3" x14ac:dyDescent="0.25">
      <c r="A58" s="22" t="s">
        <v>61</v>
      </c>
      <c r="B58" s="54">
        <v>3</v>
      </c>
    </row>
    <row r="59" spans="1:3" x14ac:dyDescent="0.25">
      <c r="A59" s="22" t="s">
        <v>62</v>
      </c>
      <c r="B59" s="23">
        <f>B57*B58</f>
        <v>0</v>
      </c>
    </row>
    <row r="60" spans="1:3" x14ac:dyDescent="0.25">
      <c r="A60" s="22" t="s">
        <v>63</v>
      </c>
      <c r="B60" s="24"/>
    </row>
    <row r="61" spans="1:3" x14ac:dyDescent="0.25">
      <c r="A61" s="22" t="s">
        <v>64</v>
      </c>
      <c r="B61" s="23">
        <f>B62-B57</f>
        <v>0</v>
      </c>
    </row>
    <row r="62" spans="1:3" x14ac:dyDescent="0.25">
      <c r="A62" s="22" t="s">
        <v>65</v>
      </c>
      <c r="B62" s="23"/>
    </row>
    <row r="63" spans="1:3" x14ac:dyDescent="0.25">
      <c r="A63" s="22" t="s">
        <v>66</v>
      </c>
      <c r="B63" s="23">
        <f>B58*B61</f>
        <v>0</v>
      </c>
    </row>
    <row r="64" spans="1:3" ht="15.75" thickBot="1" x14ac:dyDescent="0.3">
      <c r="A64" s="25" t="s">
        <v>67</v>
      </c>
      <c r="B64" s="26">
        <f>B58*B62</f>
        <v>0</v>
      </c>
    </row>
    <row r="66" spans="1:3" ht="15.75" thickBot="1" x14ac:dyDescent="0.3"/>
    <row r="67" spans="1:3" ht="24" thickBot="1" x14ac:dyDescent="0.4">
      <c r="A67" s="10" t="s">
        <v>59</v>
      </c>
      <c r="B67" s="11"/>
      <c r="C67" s="12"/>
    </row>
    <row r="68" spans="1:3" x14ac:dyDescent="0.25">
      <c r="A68" s="9"/>
      <c r="B68" s="5" t="s">
        <v>0</v>
      </c>
      <c r="C68" s="18"/>
    </row>
    <row r="69" spans="1:3" ht="15.75" thickBot="1" x14ac:dyDescent="0.3">
      <c r="A69" s="9"/>
      <c r="B69" s="6" t="s">
        <v>1</v>
      </c>
      <c r="C69" s="19"/>
    </row>
    <row r="70" spans="1:3" x14ac:dyDescent="0.25">
      <c r="A70" s="9"/>
      <c r="C70" s="13"/>
    </row>
    <row r="71" spans="1:3" x14ac:dyDescent="0.25">
      <c r="A71" s="14" t="s">
        <v>2</v>
      </c>
      <c r="B71" s="3" t="s">
        <v>3</v>
      </c>
      <c r="C71" s="15" t="s">
        <v>4</v>
      </c>
    </row>
    <row r="72" spans="1:3" x14ac:dyDescent="0.25">
      <c r="A72" s="16" t="s">
        <v>5</v>
      </c>
      <c r="B72" s="7"/>
      <c r="C72" s="45"/>
    </row>
    <row r="73" spans="1:3" x14ac:dyDescent="0.25">
      <c r="A73" s="17" t="s">
        <v>83</v>
      </c>
      <c r="B73" s="8" t="s">
        <v>93</v>
      </c>
      <c r="C73" s="20"/>
    </row>
    <row r="74" spans="1:3" x14ac:dyDescent="0.25">
      <c r="A74" s="17" t="s">
        <v>6</v>
      </c>
      <c r="B74" t="s">
        <v>9</v>
      </c>
      <c r="C74" s="20"/>
    </row>
    <row r="75" spans="1:3" x14ac:dyDescent="0.25">
      <c r="A75" s="17" t="s">
        <v>95</v>
      </c>
      <c r="B75" s="8" t="s">
        <v>116</v>
      </c>
      <c r="C75" s="20"/>
    </row>
    <row r="76" spans="1:3" x14ac:dyDescent="0.25">
      <c r="A76" s="16" t="s">
        <v>7</v>
      </c>
      <c r="B76" s="7"/>
      <c r="C76" s="45"/>
    </row>
    <row r="77" spans="1:3" x14ac:dyDescent="0.25">
      <c r="A77" s="17" t="s">
        <v>8</v>
      </c>
      <c r="B77" s="8" t="s">
        <v>124</v>
      </c>
      <c r="C77" s="20"/>
    </row>
    <row r="78" spans="1:3" x14ac:dyDescent="0.25">
      <c r="A78" s="16" t="s">
        <v>10</v>
      </c>
      <c r="B78" s="7"/>
      <c r="C78" s="45"/>
    </row>
    <row r="79" spans="1:3" x14ac:dyDescent="0.25">
      <c r="A79" s="17" t="s">
        <v>11</v>
      </c>
      <c r="B79" s="8" t="s">
        <v>117</v>
      </c>
      <c r="C79" s="20"/>
    </row>
    <row r="80" spans="1:3" x14ac:dyDescent="0.25">
      <c r="A80" s="17" t="s">
        <v>12</v>
      </c>
      <c r="B80" s="8" t="s">
        <v>122</v>
      </c>
      <c r="C80" s="20"/>
    </row>
    <row r="81" spans="1:3" x14ac:dyDescent="0.25">
      <c r="A81" s="16" t="s">
        <v>13</v>
      </c>
      <c r="B81" s="4"/>
      <c r="C81" s="46"/>
    </row>
    <row r="82" spans="1:3" x14ac:dyDescent="0.25">
      <c r="A82" s="17" t="s">
        <v>14</v>
      </c>
      <c r="B82" s="8" t="s">
        <v>15</v>
      </c>
      <c r="C82" s="20"/>
    </row>
    <row r="83" spans="1:3" x14ac:dyDescent="0.25">
      <c r="A83" s="17" t="s">
        <v>16</v>
      </c>
      <c r="B83" s="8" t="s">
        <v>17</v>
      </c>
      <c r="C83" s="20"/>
    </row>
    <row r="84" spans="1:3" x14ac:dyDescent="0.25">
      <c r="A84" s="16" t="s">
        <v>18</v>
      </c>
      <c r="B84" s="7"/>
      <c r="C84" s="45"/>
    </row>
    <row r="85" spans="1:3" x14ac:dyDescent="0.25">
      <c r="A85" s="17" t="s">
        <v>19</v>
      </c>
      <c r="B85" s="8" t="s">
        <v>20</v>
      </c>
      <c r="C85" s="20"/>
    </row>
    <row r="86" spans="1:3" x14ac:dyDescent="0.25">
      <c r="A86" s="17" t="s">
        <v>21</v>
      </c>
      <c r="B86" s="8" t="s">
        <v>118</v>
      </c>
      <c r="C86" s="20"/>
    </row>
    <row r="87" spans="1:3" x14ac:dyDescent="0.25">
      <c r="A87" s="16" t="s">
        <v>22</v>
      </c>
      <c r="B87" s="4"/>
      <c r="C87" s="46"/>
    </row>
    <row r="88" spans="1:3" x14ac:dyDescent="0.25">
      <c r="A88" s="17" t="s">
        <v>23</v>
      </c>
      <c r="B88" s="8" t="s">
        <v>24</v>
      </c>
      <c r="C88" s="20"/>
    </row>
    <row r="89" spans="1:3" x14ac:dyDescent="0.25">
      <c r="A89" s="17" t="s">
        <v>25</v>
      </c>
      <c r="B89" s="8" t="s">
        <v>26</v>
      </c>
      <c r="C89" s="20"/>
    </row>
    <row r="90" spans="1:3" x14ac:dyDescent="0.25">
      <c r="A90" s="17" t="s">
        <v>27</v>
      </c>
      <c r="B90" s="8" t="s">
        <v>26</v>
      </c>
      <c r="C90" s="20"/>
    </row>
    <row r="91" spans="1:3" x14ac:dyDescent="0.25">
      <c r="A91" s="16" t="s">
        <v>28</v>
      </c>
      <c r="B91" s="7"/>
      <c r="C91" s="45"/>
    </row>
    <row r="92" spans="1:3" x14ac:dyDescent="0.25">
      <c r="A92" s="17" t="s">
        <v>29</v>
      </c>
      <c r="B92" s="8" t="s">
        <v>30</v>
      </c>
      <c r="C92" s="20"/>
    </row>
    <row r="93" spans="1:3" x14ac:dyDescent="0.25">
      <c r="A93" s="17" t="s">
        <v>31</v>
      </c>
      <c r="B93" s="8" t="s">
        <v>32</v>
      </c>
      <c r="C93" s="20"/>
    </row>
    <row r="94" spans="1:3" x14ac:dyDescent="0.25">
      <c r="A94" s="16" t="s">
        <v>33</v>
      </c>
      <c r="B94" s="4"/>
      <c r="C94" s="46"/>
    </row>
    <row r="95" spans="1:3" x14ac:dyDescent="0.25">
      <c r="A95" s="17" t="s">
        <v>34</v>
      </c>
      <c r="B95" s="8" t="s">
        <v>119</v>
      </c>
      <c r="C95" s="20"/>
    </row>
    <row r="96" spans="1:3" x14ac:dyDescent="0.25">
      <c r="A96" s="17" t="s">
        <v>35</v>
      </c>
      <c r="B96" s="8" t="s">
        <v>36</v>
      </c>
      <c r="C96" s="20"/>
    </row>
    <row r="97" spans="1:3" x14ac:dyDescent="0.25">
      <c r="A97" s="17" t="s">
        <v>37</v>
      </c>
      <c r="B97" s="8" t="s">
        <v>38</v>
      </c>
      <c r="C97" s="20"/>
    </row>
    <row r="98" spans="1:3" x14ac:dyDescent="0.25">
      <c r="A98" s="17" t="s">
        <v>39</v>
      </c>
      <c r="B98" s="8" t="s">
        <v>40</v>
      </c>
      <c r="C98" s="20"/>
    </row>
    <row r="99" spans="1:3" x14ac:dyDescent="0.25">
      <c r="A99" s="17" t="s">
        <v>41</v>
      </c>
      <c r="B99" s="8" t="s">
        <v>42</v>
      </c>
      <c r="C99" s="20"/>
    </row>
    <row r="100" spans="1:3" x14ac:dyDescent="0.25">
      <c r="A100" s="16" t="s">
        <v>43</v>
      </c>
      <c r="B100" s="7"/>
      <c r="C100" s="45"/>
    </row>
    <row r="101" spans="1:3" x14ac:dyDescent="0.25">
      <c r="A101" s="17" t="s">
        <v>44</v>
      </c>
      <c r="B101" s="44" t="s">
        <v>120</v>
      </c>
      <c r="C101" s="20"/>
    </row>
    <row r="102" spans="1:3" x14ac:dyDescent="0.25">
      <c r="A102" s="16" t="s">
        <v>45</v>
      </c>
      <c r="B102" s="7"/>
      <c r="C102" s="45"/>
    </row>
    <row r="103" spans="1:3" x14ac:dyDescent="0.25">
      <c r="A103" s="17" t="s">
        <v>46</v>
      </c>
      <c r="B103" s="1" t="s">
        <v>47</v>
      </c>
      <c r="C103" s="21"/>
    </row>
    <row r="104" spans="1:3" x14ac:dyDescent="0.25">
      <c r="A104" s="17" t="s">
        <v>48</v>
      </c>
      <c r="B104" s="1" t="s">
        <v>49</v>
      </c>
      <c r="C104" s="21"/>
    </row>
    <row r="105" spans="1:3" x14ac:dyDescent="0.25">
      <c r="A105" s="17" t="s">
        <v>50</v>
      </c>
      <c r="B105" s="8" t="s">
        <v>17</v>
      </c>
      <c r="C105" s="21"/>
    </row>
    <row r="106" spans="1:3" x14ac:dyDescent="0.25">
      <c r="A106" s="16" t="s">
        <v>51</v>
      </c>
      <c r="B106" s="7"/>
      <c r="C106" s="45"/>
    </row>
    <row r="107" spans="1:3" x14ac:dyDescent="0.25">
      <c r="A107" s="17" t="s">
        <v>52</v>
      </c>
      <c r="B107" s="1" t="s">
        <v>53</v>
      </c>
      <c r="C107" s="21"/>
    </row>
    <row r="108" spans="1:3" x14ac:dyDescent="0.25">
      <c r="A108" s="17" t="s">
        <v>54</v>
      </c>
      <c r="B108" s="1" t="s">
        <v>123</v>
      </c>
      <c r="C108" s="21"/>
    </row>
    <row r="109" spans="1:3" x14ac:dyDescent="0.25">
      <c r="A109" s="17" t="s">
        <v>55</v>
      </c>
      <c r="B109" s="1" t="s">
        <v>121</v>
      </c>
      <c r="C109" s="21"/>
    </row>
    <row r="110" spans="1:3" x14ac:dyDescent="0.25">
      <c r="A110" s="17" t="s">
        <v>56</v>
      </c>
      <c r="B110" s="8" t="s">
        <v>58</v>
      </c>
      <c r="C110" s="20"/>
    </row>
    <row r="111" spans="1:3" x14ac:dyDescent="0.25">
      <c r="A111" s="4" t="s">
        <v>91</v>
      </c>
      <c r="B111" s="7"/>
      <c r="C111" s="7"/>
    </row>
    <row r="112" spans="1:3" x14ac:dyDescent="0.25">
      <c r="A112" s="1" t="s">
        <v>92</v>
      </c>
      <c r="B112" s="8" t="s">
        <v>115</v>
      </c>
      <c r="C112" s="42"/>
    </row>
    <row r="113" spans="1:3" ht="15.75" thickBot="1" x14ac:dyDescent="0.3">
      <c r="A113" s="9"/>
      <c r="B113" s="55"/>
      <c r="C113" s="41"/>
    </row>
    <row r="114" spans="1:3" x14ac:dyDescent="0.25">
      <c r="A114" s="27"/>
      <c r="B114" s="12"/>
    </row>
    <row r="115" spans="1:3" x14ac:dyDescent="0.25">
      <c r="A115" s="50" t="s">
        <v>68</v>
      </c>
      <c r="B115" s="51"/>
    </row>
    <row r="116" spans="1:3" x14ac:dyDescent="0.25">
      <c r="A116" s="22" t="s">
        <v>60</v>
      </c>
      <c r="B116" s="23"/>
    </row>
    <row r="117" spans="1:3" x14ac:dyDescent="0.25">
      <c r="A117" s="22" t="s">
        <v>61</v>
      </c>
      <c r="B117" s="54">
        <v>1</v>
      </c>
    </row>
    <row r="118" spans="1:3" x14ac:dyDescent="0.25">
      <c r="A118" s="22" t="s">
        <v>62</v>
      </c>
      <c r="B118" s="23">
        <f>B116*B117</f>
        <v>0</v>
      </c>
    </row>
    <row r="119" spans="1:3" x14ac:dyDescent="0.25">
      <c r="A119" s="22" t="s">
        <v>63</v>
      </c>
      <c r="B119" s="24"/>
    </row>
    <row r="120" spans="1:3" x14ac:dyDescent="0.25">
      <c r="A120" s="22" t="s">
        <v>64</v>
      </c>
      <c r="B120" s="23">
        <f>B121-B116</f>
        <v>0</v>
      </c>
    </row>
    <row r="121" spans="1:3" x14ac:dyDescent="0.25">
      <c r="A121" s="22" t="s">
        <v>65</v>
      </c>
      <c r="B121" s="23"/>
    </row>
    <row r="122" spans="1:3" x14ac:dyDescent="0.25">
      <c r="A122" s="22" t="s">
        <v>66</v>
      </c>
      <c r="B122" s="23">
        <f>B117*B120</f>
        <v>0</v>
      </c>
    </row>
    <row r="123" spans="1:3" ht="15.75" thickBot="1" x14ac:dyDescent="0.3">
      <c r="A123" s="25" t="s">
        <v>67</v>
      </c>
      <c r="B123" s="26">
        <f>B117*B121</f>
        <v>0</v>
      </c>
    </row>
    <row r="125" spans="1:3" ht="15.75" thickBot="1" x14ac:dyDescent="0.3"/>
    <row r="126" spans="1:3" ht="24" thickBot="1" x14ac:dyDescent="0.4">
      <c r="A126" s="10" t="s">
        <v>153</v>
      </c>
      <c r="B126" s="11"/>
      <c r="C126" s="12"/>
    </row>
    <row r="127" spans="1:3" x14ac:dyDescent="0.25">
      <c r="A127" s="9"/>
      <c r="B127" s="5" t="s">
        <v>0</v>
      </c>
      <c r="C127" s="40"/>
    </row>
    <row r="128" spans="1:3" ht="15.75" thickBot="1" x14ac:dyDescent="0.3">
      <c r="A128" s="9"/>
      <c r="B128" s="6" t="s">
        <v>1</v>
      </c>
      <c r="C128" s="41"/>
    </row>
    <row r="129" spans="1:3" x14ac:dyDescent="0.25">
      <c r="A129" s="9"/>
      <c r="C129" s="13"/>
    </row>
    <row r="130" spans="1:3" x14ac:dyDescent="0.25">
      <c r="A130" s="14" t="s">
        <v>2</v>
      </c>
      <c r="B130" s="3" t="s">
        <v>3</v>
      </c>
      <c r="C130" s="15" t="s">
        <v>4</v>
      </c>
    </row>
    <row r="131" spans="1:3" x14ac:dyDescent="0.25">
      <c r="A131" s="16" t="s">
        <v>5</v>
      </c>
      <c r="B131" s="7"/>
      <c r="C131" s="45"/>
    </row>
    <row r="132" spans="1:3" x14ac:dyDescent="0.25">
      <c r="A132" s="17" t="s">
        <v>83</v>
      </c>
      <c r="B132" s="8" t="s">
        <v>125</v>
      </c>
      <c r="C132" s="20"/>
    </row>
    <row r="133" spans="1:3" x14ac:dyDescent="0.25">
      <c r="A133" s="17" t="s">
        <v>6</v>
      </c>
      <c r="B133" s="8" t="s">
        <v>126</v>
      </c>
      <c r="C133" s="20"/>
    </row>
    <row r="134" spans="1:3" x14ac:dyDescent="0.25">
      <c r="A134" s="17" t="s">
        <v>95</v>
      </c>
      <c r="B134" s="8" t="s">
        <v>127</v>
      </c>
      <c r="C134" s="20"/>
    </row>
    <row r="135" spans="1:3" x14ac:dyDescent="0.25">
      <c r="A135" s="16" t="s">
        <v>7</v>
      </c>
      <c r="B135" s="7"/>
      <c r="C135" s="45"/>
    </row>
    <row r="136" spans="1:3" x14ac:dyDescent="0.25">
      <c r="A136" s="17" t="s">
        <v>8</v>
      </c>
      <c r="B136" s="8" t="s">
        <v>128</v>
      </c>
      <c r="C136" s="20"/>
    </row>
    <row r="137" spans="1:3" x14ac:dyDescent="0.25">
      <c r="A137" s="16" t="s">
        <v>10</v>
      </c>
      <c r="B137" s="7"/>
      <c r="C137" s="45"/>
    </row>
    <row r="138" spans="1:3" x14ac:dyDescent="0.25">
      <c r="A138" s="17" t="s">
        <v>11</v>
      </c>
      <c r="B138" s="8" t="s">
        <v>98</v>
      </c>
      <c r="C138" s="20"/>
    </row>
    <row r="139" spans="1:3" x14ac:dyDescent="0.25">
      <c r="A139" s="17" t="s">
        <v>12</v>
      </c>
      <c r="B139" s="8" t="s">
        <v>129</v>
      </c>
      <c r="C139" s="20"/>
    </row>
    <row r="140" spans="1:3" x14ac:dyDescent="0.25">
      <c r="A140" s="17" t="s">
        <v>84</v>
      </c>
      <c r="B140" s="8" t="s">
        <v>130</v>
      </c>
      <c r="C140" s="20"/>
    </row>
    <row r="141" spans="1:3" x14ac:dyDescent="0.25">
      <c r="A141" s="17" t="s">
        <v>131</v>
      </c>
      <c r="B141" s="8" t="s">
        <v>132</v>
      </c>
      <c r="C141" s="20"/>
    </row>
    <row r="142" spans="1:3" x14ac:dyDescent="0.25">
      <c r="A142" s="16" t="s">
        <v>13</v>
      </c>
      <c r="B142" s="4"/>
      <c r="C142" s="46"/>
    </row>
    <row r="143" spans="1:3" x14ac:dyDescent="0.25">
      <c r="A143" s="17" t="s">
        <v>14</v>
      </c>
      <c r="B143" s="8" t="s">
        <v>15</v>
      </c>
      <c r="C143" s="20"/>
    </row>
    <row r="144" spans="1:3" x14ac:dyDescent="0.25">
      <c r="A144" s="17" t="s">
        <v>16</v>
      </c>
      <c r="B144" s="8" t="s">
        <v>17</v>
      </c>
      <c r="C144" s="20"/>
    </row>
    <row r="145" spans="1:3" x14ac:dyDescent="0.25">
      <c r="A145" s="16" t="s">
        <v>18</v>
      </c>
      <c r="B145" s="7"/>
      <c r="C145" s="45"/>
    </row>
    <row r="146" spans="1:3" x14ac:dyDescent="0.25">
      <c r="A146" s="17" t="s">
        <v>19</v>
      </c>
      <c r="B146" s="8" t="s">
        <v>20</v>
      </c>
      <c r="C146" s="20"/>
    </row>
    <row r="147" spans="1:3" x14ac:dyDescent="0.25">
      <c r="A147" s="17" t="s">
        <v>21</v>
      </c>
      <c r="B147" s="8" t="s">
        <v>133</v>
      </c>
      <c r="C147" s="20"/>
    </row>
    <row r="148" spans="1:3" x14ac:dyDescent="0.25">
      <c r="A148" s="17" t="s">
        <v>134</v>
      </c>
      <c r="B148" s="47" t="s">
        <v>132</v>
      </c>
      <c r="C148" s="20"/>
    </row>
    <row r="149" spans="1:3" x14ac:dyDescent="0.25">
      <c r="A149" s="16" t="s">
        <v>22</v>
      </c>
      <c r="B149" s="4"/>
      <c r="C149" s="46"/>
    </row>
    <row r="150" spans="1:3" x14ac:dyDescent="0.25">
      <c r="A150" s="17" t="s">
        <v>23</v>
      </c>
      <c r="B150" s="8" t="s">
        <v>135</v>
      </c>
      <c r="C150" s="20"/>
    </row>
    <row r="151" spans="1:3" x14ac:dyDescent="0.25">
      <c r="A151" s="17" t="s">
        <v>25</v>
      </c>
      <c r="B151" s="8" t="s">
        <v>26</v>
      </c>
      <c r="C151" s="20"/>
    </row>
    <row r="152" spans="1:3" x14ac:dyDescent="0.25">
      <c r="A152" s="17" t="s">
        <v>27</v>
      </c>
      <c r="B152" s="8" t="s">
        <v>26</v>
      </c>
      <c r="C152" s="20"/>
    </row>
    <row r="153" spans="1:3" x14ac:dyDescent="0.25">
      <c r="A153" s="16" t="s">
        <v>28</v>
      </c>
      <c r="B153" s="7"/>
      <c r="C153" s="45"/>
    </row>
    <row r="154" spans="1:3" x14ac:dyDescent="0.25">
      <c r="A154" s="17" t="s">
        <v>29</v>
      </c>
      <c r="B154" s="8" t="s">
        <v>103</v>
      </c>
      <c r="C154" s="20"/>
    </row>
    <row r="155" spans="1:3" x14ac:dyDescent="0.25">
      <c r="A155" s="17" t="s">
        <v>31</v>
      </c>
      <c r="B155" s="8" t="s">
        <v>136</v>
      </c>
      <c r="C155" s="20"/>
    </row>
    <row r="156" spans="1:3" x14ac:dyDescent="0.25">
      <c r="A156" s="16" t="s">
        <v>33</v>
      </c>
      <c r="B156" s="4"/>
      <c r="C156" s="46"/>
    </row>
    <row r="157" spans="1:3" x14ac:dyDescent="0.25">
      <c r="A157" s="17" t="s">
        <v>137</v>
      </c>
      <c r="B157" s="8" t="s">
        <v>138</v>
      </c>
      <c r="C157" s="20"/>
    </row>
    <row r="158" spans="1:3" x14ac:dyDescent="0.25">
      <c r="A158" s="17" t="s">
        <v>34</v>
      </c>
      <c r="B158" s="8" t="s">
        <v>38</v>
      </c>
      <c r="C158" s="20"/>
    </row>
    <row r="159" spans="1:3" x14ac:dyDescent="0.25">
      <c r="A159" s="17" t="s">
        <v>35</v>
      </c>
      <c r="B159" s="8" t="s">
        <v>138</v>
      </c>
      <c r="C159" s="20"/>
    </row>
    <row r="160" spans="1:3" x14ac:dyDescent="0.25">
      <c r="A160" s="17" t="s">
        <v>37</v>
      </c>
      <c r="B160" s="8" t="s">
        <v>38</v>
      </c>
      <c r="C160" s="20"/>
    </row>
    <row r="161" spans="1:3" x14ac:dyDescent="0.25">
      <c r="A161" s="17" t="s">
        <v>39</v>
      </c>
      <c r="B161" s="8" t="s">
        <v>105</v>
      </c>
      <c r="C161" s="20"/>
    </row>
    <row r="162" spans="1:3" x14ac:dyDescent="0.25">
      <c r="A162" s="17" t="s">
        <v>41</v>
      </c>
      <c r="B162" s="8" t="s">
        <v>42</v>
      </c>
      <c r="C162" s="20"/>
    </row>
    <row r="163" spans="1:3" x14ac:dyDescent="0.25">
      <c r="A163" s="17" t="s">
        <v>106</v>
      </c>
      <c r="B163" s="8" t="s">
        <v>139</v>
      </c>
      <c r="C163" s="20"/>
    </row>
    <row r="164" spans="1:3" x14ac:dyDescent="0.25">
      <c r="A164" s="17" t="s">
        <v>140</v>
      </c>
      <c r="B164" s="8" t="s">
        <v>138</v>
      </c>
      <c r="C164" s="20"/>
    </row>
    <row r="165" spans="1:3" x14ac:dyDescent="0.25">
      <c r="A165" s="17" t="s">
        <v>141</v>
      </c>
      <c r="B165" s="8" t="s">
        <v>138</v>
      </c>
      <c r="C165" s="20"/>
    </row>
    <row r="166" spans="1:3" x14ac:dyDescent="0.25">
      <c r="A166" s="16" t="s">
        <v>43</v>
      </c>
      <c r="B166" s="7"/>
      <c r="C166" s="45"/>
    </row>
    <row r="167" spans="1:3" x14ac:dyDescent="0.25">
      <c r="A167" s="17" t="s">
        <v>44</v>
      </c>
      <c r="B167" s="8" t="s">
        <v>69</v>
      </c>
      <c r="C167" s="20"/>
    </row>
    <row r="168" spans="1:3" x14ac:dyDescent="0.25">
      <c r="A168" s="16" t="s">
        <v>45</v>
      </c>
      <c r="B168" s="7"/>
      <c r="C168" s="45"/>
    </row>
    <row r="169" spans="1:3" x14ac:dyDescent="0.25">
      <c r="A169" s="17" t="s">
        <v>46</v>
      </c>
      <c r="B169" s="1" t="s">
        <v>108</v>
      </c>
      <c r="C169" s="21"/>
    </row>
    <row r="170" spans="1:3" x14ac:dyDescent="0.25">
      <c r="A170" s="17" t="s">
        <v>48</v>
      </c>
      <c r="B170" s="1" t="s">
        <v>132</v>
      </c>
      <c r="C170" s="21"/>
    </row>
    <row r="171" spans="1:3" x14ac:dyDescent="0.25">
      <c r="A171" s="17" t="s">
        <v>109</v>
      </c>
      <c r="B171" s="1" t="s">
        <v>26</v>
      </c>
      <c r="C171" s="21"/>
    </row>
    <row r="172" spans="1:3" x14ac:dyDescent="0.25">
      <c r="A172" s="17" t="s">
        <v>50</v>
      </c>
      <c r="B172" s="8" t="s">
        <v>17</v>
      </c>
      <c r="C172" s="21"/>
    </row>
    <row r="173" spans="1:3" x14ac:dyDescent="0.25">
      <c r="A173" s="16" t="s">
        <v>51</v>
      </c>
      <c r="B173" s="7"/>
      <c r="C173" s="45"/>
    </row>
    <row r="174" spans="1:3" x14ac:dyDescent="0.25">
      <c r="A174" s="17" t="s">
        <v>52</v>
      </c>
      <c r="B174" s="1" t="s">
        <v>142</v>
      </c>
      <c r="C174" s="21"/>
    </row>
    <row r="175" spans="1:3" x14ac:dyDescent="0.25">
      <c r="A175" s="17" t="s">
        <v>54</v>
      </c>
      <c r="B175" s="1" t="s">
        <v>143</v>
      </c>
      <c r="C175" s="21"/>
    </row>
    <row r="176" spans="1:3" x14ac:dyDescent="0.25">
      <c r="A176" s="17" t="s">
        <v>55</v>
      </c>
      <c r="B176" s="1" t="s">
        <v>144</v>
      </c>
      <c r="C176" s="21"/>
    </row>
    <row r="177" spans="1:3" x14ac:dyDescent="0.25">
      <c r="A177" s="17" t="s">
        <v>56</v>
      </c>
      <c r="B177" s="8" t="s">
        <v>132</v>
      </c>
      <c r="C177" s="20"/>
    </row>
    <row r="178" spans="1:3" x14ac:dyDescent="0.25">
      <c r="A178" s="16" t="s">
        <v>85</v>
      </c>
      <c r="B178" s="4"/>
      <c r="C178" s="46"/>
    </row>
    <row r="179" spans="1:3" x14ac:dyDescent="0.25">
      <c r="A179" s="17" t="s">
        <v>86</v>
      </c>
      <c r="B179" s="8" t="s">
        <v>145</v>
      </c>
      <c r="C179" s="20"/>
    </row>
    <row r="180" spans="1:3" x14ac:dyDescent="0.25">
      <c r="A180" s="17" t="s">
        <v>87</v>
      </c>
      <c r="B180" s="8" t="s">
        <v>146</v>
      </c>
      <c r="C180" s="20"/>
    </row>
    <row r="181" spans="1:3" x14ac:dyDescent="0.25">
      <c r="A181" s="16" t="s">
        <v>88</v>
      </c>
      <c r="B181" s="4"/>
      <c r="C181" s="46"/>
    </row>
    <row r="182" spans="1:3" x14ac:dyDescent="0.25">
      <c r="A182" s="17" t="s">
        <v>89</v>
      </c>
      <c r="B182" s="8" t="s">
        <v>132</v>
      </c>
      <c r="C182" s="20"/>
    </row>
    <row r="183" spans="1:3" x14ac:dyDescent="0.25">
      <c r="A183" s="17" t="s">
        <v>147</v>
      </c>
      <c r="B183" s="8" t="s">
        <v>138</v>
      </c>
      <c r="C183" s="20"/>
    </row>
    <row r="184" spans="1:3" x14ac:dyDescent="0.25">
      <c r="A184" s="17" t="s">
        <v>148</v>
      </c>
      <c r="B184" s="8" t="s">
        <v>138</v>
      </c>
      <c r="C184" s="20"/>
    </row>
    <row r="185" spans="1:3" x14ac:dyDescent="0.25">
      <c r="A185" s="17" t="s">
        <v>149</v>
      </c>
      <c r="B185" s="8" t="s">
        <v>138</v>
      </c>
      <c r="C185" s="20"/>
    </row>
    <row r="186" spans="1:3" x14ac:dyDescent="0.25">
      <c r="A186" s="16" t="s">
        <v>150</v>
      </c>
      <c r="B186" s="7"/>
      <c r="C186" s="45"/>
    </row>
    <row r="187" spans="1:3" x14ac:dyDescent="0.25">
      <c r="A187" s="17" t="s">
        <v>151</v>
      </c>
      <c r="B187" s="8" t="s">
        <v>132</v>
      </c>
      <c r="C187" s="20"/>
    </row>
    <row r="188" spans="1:3" x14ac:dyDescent="0.25">
      <c r="A188" s="17"/>
      <c r="B188" s="8"/>
      <c r="C188" s="20"/>
    </row>
    <row r="189" spans="1:3" x14ac:dyDescent="0.25">
      <c r="A189" s="17"/>
      <c r="B189" s="8"/>
      <c r="C189" s="20"/>
    </row>
    <row r="190" spans="1:3" x14ac:dyDescent="0.25">
      <c r="A190" s="16" t="s">
        <v>91</v>
      </c>
      <c r="B190" s="7"/>
      <c r="C190" s="45"/>
    </row>
    <row r="191" spans="1:3" x14ac:dyDescent="0.25">
      <c r="A191" s="17" t="s">
        <v>92</v>
      </c>
      <c r="B191" s="8" t="s">
        <v>115</v>
      </c>
      <c r="C191" s="20"/>
    </row>
    <row r="192" spans="1:3" x14ac:dyDescent="0.25">
      <c r="A192" s="17" t="s">
        <v>152</v>
      </c>
      <c r="B192" s="8" t="s">
        <v>138</v>
      </c>
      <c r="C192" s="20"/>
    </row>
    <row r="193" spans="1:3" ht="15.75" thickBot="1" x14ac:dyDescent="0.3">
      <c r="A193" s="9"/>
      <c r="B193" s="55"/>
      <c r="C193" s="41"/>
    </row>
    <row r="194" spans="1:3" x14ac:dyDescent="0.25">
      <c r="A194" s="27"/>
      <c r="B194" s="12"/>
    </row>
    <row r="195" spans="1:3" x14ac:dyDescent="0.25">
      <c r="A195" s="50" t="s">
        <v>154</v>
      </c>
      <c r="B195" s="51"/>
    </row>
    <row r="196" spans="1:3" x14ac:dyDescent="0.25">
      <c r="A196" s="22" t="s">
        <v>60</v>
      </c>
      <c r="B196" s="23"/>
    </row>
    <row r="197" spans="1:3" x14ac:dyDescent="0.25">
      <c r="A197" s="22" t="s">
        <v>61</v>
      </c>
      <c r="B197" s="54">
        <v>1</v>
      </c>
    </row>
    <row r="198" spans="1:3" x14ac:dyDescent="0.25">
      <c r="A198" s="22" t="s">
        <v>62</v>
      </c>
      <c r="B198" s="23">
        <f>B196*B197</f>
        <v>0</v>
      </c>
    </row>
    <row r="199" spans="1:3" x14ac:dyDescent="0.25">
      <c r="A199" s="22" t="s">
        <v>63</v>
      </c>
      <c r="B199" s="24"/>
    </row>
    <row r="200" spans="1:3" x14ac:dyDescent="0.25">
      <c r="A200" s="22" t="s">
        <v>64</v>
      </c>
      <c r="B200" s="23">
        <f>B201-B196</f>
        <v>0</v>
      </c>
    </row>
    <row r="201" spans="1:3" x14ac:dyDescent="0.25">
      <c r="A201" s="22" t="s">
        <v>65</v>
      </c>
      <c r="B201" s="23"/>
    </row>
    <row r="202" spans="1:3" x14ac:dyDescent="0.25">
      <c r="A202" s="22" t="s">
        <v>66</v>
      </c>
      <c r="B202" s="23">
        <f>B197*B200</f>
        <v>0</v>
      </c>
    </row>
    <row r="203" spans="1:3" ht="15.75" thickBot="1" x14ac:dyDescent="0.3">
      <c r="A203" s="25" t="s">
        <v>67</v>
      </c>
      <c r="B203" s="26">
        <f>B197*B201</f>
        <v>0</v>
      </c>
    </row>
    <row r="205" spans="1:3" ht="15.75" thickBot="1" x14ac:dyDescent="0.3"/>
    <row r="206" spans="1:3" ht="24" thickBot="1" x14ac:dyDescent="0.4">
      <c r="A206" s="10" t="s">
        <v>175</v>
      </c>
      <c r="B206" s="11"/>
      <c r="C206" s="12"/>
    </row>
    <row r="207" spans="1:3" x14ac:dyDescent="0.25">
      <c r="A207" s="9"/>
      <c r="B207" s="5" t="s">
        <v>0</v>
      </c>
      <c r="C207" s="40"/>
    </row>
    <row r="208" spans="1:3" ht="15.75" thickBot="1" x14ac:dyDescent="0.3">
      <c r="A208" s="9"/>
      <c r="B208" s="6" t="s">
        <v>1</v>
      </c>
      <c r="C208" s="41"/>
    </row>
    <row r="209" spans="1:3" x14ac:dyDescent="0.25">
      <c r="A209" s="9"/>
      <c r="C209" s="13"/>
    </row>
    <row r="210" spans="1:3" x14ac:dyDescent="0.25">
      <c r="A210" s="14" t="s">
        <v>2</v>
      </c>
      <c r="B210" s="3" t="s">
        <v>3</v>
      </c>
      <c r="C210" s="15" t="s">
        <v>4</v>
      </c>
    </row>
    <row r="211" spans="1:3" x14ac:dyDescent="0.25">
      <c r="A211" s="16" t="s">
        <v>5</v>
      </c>
      <c r="B211" s="7"/>
      <c r="C211" s="45"/>
    </row>
    <row r="212" spans="1:3" x14ac:dyDescent="0.25">
      <c r="A212" s="17" t="s">
        <v>83</v>
      </c>
      <c r="B212" s="8" t="s">
        <v>155</v>
      </c>
      <c r="C212" s="20"/>
    </row>
    <row r="213" spans="1:3" x14ac:dyDescent="0.25">
      <c r="A213" s="17" t="s">
        <v>6</v>
      </c>
      <c r="B213" s="8" t="s">
        <v>9</v>
      </c>
      <c r="C213" s="20"/>
    </row>
    <row r="214" spans="1:3" ht="43.5" x14ac:dyDescent="0.25">
      <c r="A214" s="17" t="s">
        <v>156</v>
      </c>
      <c r="B214" s="49" t="s">
        <v>157</v>
      </c>
      <c r="C214" s="20"/>
    </row>
    <row r="215" spans="1:3" x14ac:dyDescent="0.25">
      <c r="A215" s="16" t="s">
        <v>7</v>
      </c>
      <c r="B215" s="7"/>
      <c r="C215" s="45"/>
    </row>
    <row r="216" spans="1:3" x14ac:dyDescent="0.25">
      <c r="A216" s="17" t="s">
        <v>8</v>
      </c>
      <c r="B216" s="8" t="s">
        <v>158</v>
      </c>
      <c r="C216" s="20"/>
    </row>
    <row r="217" spans="1:3" x14ac:dyDescent="0.25">
      <c r="A217" s="16" t="s">
        <v>10</v>
      </c>
      <c r="B217" s="7"/>
      <c r="C217" s="45"/>
    </row>
    <row r="218" spans="1:3" x14ac:dyDescent="0.25">
      <c r="A218" s="17" t="s">
        <v>11</v>
      </c>
      <c r="B218" s="8">
        <v>13.6</v>
      </c>
      <c r="C218" s="20"/>
    </row>
    <row r="219" spans="1:3" x14ac:dyDescent="0.25">
      <c r="A219" s="17" t="s">
        <v>12</v>
      </c>
      <c r="B219" s="8" t="s">
        <v>159</v>
      </c>
      <c r="C219" s="20"/>
    </row>
    <row r="220" spans="1:3" x14ac:dyDescent="0.25">
      <c r="A220" s="17" t="s">
        <v>84</v>
      </c>
      <c r="B220" s="8" t="s">
        <v>160</v>
      </c>
      <c r="C220" s="20"/>
    </row>
    <row r="221" spans="1:3" x14ac:dyDescent="0.25">
      <c r="A221" s="17" t="s">
        <v>161</v>
      </c>
      <c r="B221" s="8" t="s">
        <v>162</v>
      </c>
      <c r="C221" s="20"/>
    </row>
    <row r="222" spans="1:3" x14ac:dyDescent="0.25">
      <c r="A222" s="17" t="s">
        <v>163</v>
      </c>
      <c r="B222" s="48">
        <v>0.67361111111111116</v>
      </c>
      <c r="C222" s="20"/>
    </row>
    <row r="223" spans="1:3" x14ac:dyDescent="0.25">
      <c r="A223" s="16" t="s">
        <v>13</v>
      </c>
      <c r="B223" s="4"/>
      <c r="C223" s="46"/>
    </row>
    <row r="224" spans="1:3" x14ac:dyDescent="0.25">
      <c r="A224" s="17" t="s">
        <v>14</v>
      </c>
      <c r="B224" s="8" t="s">
        <v>164</v>
      </c>
      <c r="C224" s="20"/>
    </row>
    <row r="225" spans="1:3" x14ac:dyDescent="0.25">
      <c r="A225" s="17" t="s">
        <v>16</v>
      </c>
      <c r="B225" s="8" t="s">
        <v>132</v>
      </c>
      <c r="C225" s="20"/>
    </row>
    <row r="226" spans="1:3" x14ac:dyDescent="0.25">
      <c r="A226" s="16" t="s">
        <v>18</v>
      </c>
      <c r="B226" s="7"/>
      <c r="C226" s="45"/>
    </row>
    <row r="227" spans="1:3" x14ac:dyDescent="0.25">
      <c r="A227" s="17" t="s">
        <v>19</v>
      </c>
      <c r="B227" s="8" t="s">
        <v>132</v>
      </c>
      <c r="C227" s="20"/>
    </row>
    <row r="228" spans="1:3" x14ac:dyDescent="0.25">
      <c r="A228" s="17" t="s">
        <v>21</v>
      </c>
      <c r="B228" s="8" t="s">
        <v>165</v>
      </c>
      <c r="C228" s="20"/>
    </row>
    <row r="229" spans="1:3" x14ac:dyDescent="0.25">
      <c r="A229" s="17" t="s">
        <v>134</v>
      </c>
      <c r="B229" s="47" t="s">
        <v>132</v>
      </c>
      <c r="C229" s="20"/>
    </row>
    <row r="230" spans="1:3" x14ac:dyDescent="0.25">
      <c r="A230" s="16" t="s">
        <v>22</v>
      </c>
      <c r="B230" s="4"/>
      <c r="C230" s="46"/>
    </row>
    <row r="231" spans="1:3" x14ac:dyDescent="0.25">
      <c r="A231" s="17" t="s">
        <v>23</v>
      </c>
      <c r="B231" s="8" t="s">
        <v>166</v>
      </c>
      <c r="C231" s="20"/>
    </row>
    <row r="232" spans="1:3" x14ac:dyDescent="0.25">
      <c r="A232" s="17" t="s">
        <v>25</v>
      </c>
      <c r="B232" s="8" t="s">
        <v>26</v>
      </c>
      <c r="C232" s="20"/>
    </row>
    <row r="233" spans="1:3" x14ac:dyDescent="0.25">
      <c r="A233" s="17" t="s">
        <v>27</v>
      </c>
      <c r="B233" s="8" t="s">
        <v>26</v>
      </c>
      <c r="C233" s="20"/>
    </row>
    <row r="234" spans="1:3" x14ac:dyDescent="0.25">
      <c r="A234" s="16" t="s">
        <v>28</v>
      </c>
      <c r="B234" s="7"/>
      <c r="C234" s="45"/>
    </row>
    <row r="235" spans="1:3" x14ac:dyDescent="0.25">
      <c r="A235" s="17" t="s">
        <v>29</v>
      </c>
      <c r="B235" s="8" t="s">
        <v>30</v>
      </c>
      <c r="C235" s="20"/>
    </row>
    <row r="236" spans="1:3" x14ac:dyDescent="0.25">
      <c r="A236" s="17" t="s">
        <v>31</v>
      </c>
      <c r="B236" s="8" t="s">
        <v>167</v>
      </c>
      <c r="C236" s="20"/>
    </row>
    <row r="237" spans="1:3" x14ac:dyDescent="0.25">
      <c r="A237" s="16" t="s">
        <v>33</v>
      </c>
      <c r="B237" s="4"/>
      <c r="C237" s="46"/>
    </row>
    <row r="238" spans="1:3" x14ac:dyDescent="0.25">
      <c r="A238" s="17" t="s">
        <v>137</v>
      </c>
      <c r="B238" s="8" t="s">
        <v>138</v>
      </c>
      <c r="C238" s="20"/>
    </row>
    <row r="239" spans="1:3" x14ac:dyDescent="0.25">
      <c r="A239" s="17" t="s">
        <v>34</v>
      </c>
      <c r="B239" s="8" t="s">
        <v>38</v>
      </c>
      <c r="C239" s="20"/>
    </row>
    <row r="240" spans="1:3" x14ac:dyDescent="0.25">
      <c r="A240" s="17" t="s">
        <v>168</v>
      </c>
      <c r="B240" s="8" t="s">
        <v>38</v>
      </c>
      <c r="C240" s="20"/>
    </row>
    <row r="241" spans="1:3" x14ac:dyDescent="0.25">
      <c r="A241" s="17" t="s">
        <v>39</v>
      </c>
      <c r="B241" s="8" t="s">
        <v>132</v>
      </c>
      <c r="C241" s="20"/>
    </row>
    <row r="242" spans="1:3" x14ac:dyDescent="0.25">
      <c r="A242" s="17" t="s">
        <v>41</v>
      </c>
      <c r="B242" s="8" t="s">
        <v>42</v>
      </c>
      <c r="C242" s="20"/>
    </row>
    <row r="243" spans="1:3" x14ac:dyDescent="0.25">
      <c r="A243" s="17" t="s">
        <v>106</v>
      </c>
      <c r="B243" s="8" t="s">
        <v>107</v>
      </c>
      <c r="C243" s="20"/>
    </row>
    <row r="244" spans="1:3" x14ac:dyDescent="0.25">
      <c r="A244" s="17" t="s">
        <v>140</v>
      </c>
      <c r="B244" s="8" t="s">
        <v>138</v>
      </c>
      <c r="C244" s="20"/>
    </row>
    <row r="245" spans="1:3" x14ac:dyDescent="0.25">
      <c r="A245" s="17" t="s">
        <v>141</v>
      </c>
      <c r="B245" s="8" t="s">
        <v>138</v>
      </c>
      <c r="C245" s="20"/>
    </row>
    <row r="246" spans="1:3" x14ac:dyDescent="0.25">
      <c r="A246" s="16" t="s">
        <v>43</v>
      </c>
      <c r="B246" s="7"/>
      <c r="C246" s="45"/>
    </row>
    <row r="247" spans="1:3" x14ac:dyDescent="0.25">
      <c r="A247" s="17" t="s">
        <v>44</v>
      </c>
      <c r="B247" s="8" t="s">
        <v>169</v>
      </c>
      <c r="C247" s="20"/>
    </row>
    <row r="248" spans="1:3" x14ac:dyDescent="0.25">
      <c r="A248" s="16" t="s">
        <v>45</v>
      </c>
      <c r="B248" s="7"/>
      <c r="C248" s="45"/>
    </row>
    <row r="249" spans="1:3" x14ac:dyDescent="0.25">
      <c r="A249" s="17" t="s">
        <v>46</v>
      </c>
      <c r="B249" s="1" t="s">
        <v>108</v>
      </c>
      <c r="C249" s="21"/>
    </row>
    <row r="250" spans="1:3" x14ac:dyDescent="0.25">
      <c r="A250" s="17" t="s">
        <v>48</v>
      </c>
      <c r="B250" s="1" t="s">
        <v>132</v>
      </c>
      <c r="C250" s="21"/>
    </row>
    <row r="251" spans="1:3" x14ac:dyDescent="0.25">
      <c r="A251" s="17" t="s">
        <v>109</v>
      </c>
      <c r="B251" s="1" t="s">
        <v>132</v>
      </c>
      <c r="C251" s="21"/>
    </row>
    <row r="252" spans="1:3" x14ac:dyDescent="0.25">
      <c r="A252" s="17" t="s">
        <v>50</v>
      </c>
      <c r="B252" s="8" t="s">
        <v>17</v>
      </c>
      <c r="C252" s="21"/>
    </row>
    <row r="253" spans="1:3" x14ac:dyDescent="0.25">
      <c r="A253" s="16" t="s">
        <v>51</v>
      </c>
      <c r="B253" s="7"/>
      <c r="C253" s="45"/>
    </row>
    <row r="254" spans="1:3" x14ac:dyDescent="0.25">
      <c r="A254" s="17" t="s">
        <v>52</v>
      </c>
      <c r="B254" s="1" t="s">
        <v>170</v>
      </c>
      <c r="C254" s="21"/>
    </row>
    <row r="255" spans="1:3" x14ac:dyDescent="0.25">
      <c r="A255" s="17" t="s">
        <v>54</v>
      </c>
      <c r="B255" s="1" t="s">
        <v>171</v>
      </c>
      <c r="C255" s="21"/>
    </row>
    <row r="256" spans="1:3" x14ac:dyDescent="0.25">
      <c r="A256" s="17" t="s">
        <v>55</v>
      </c>
      <c r="B256" s="1" t="s">
        <v>172</v>
      </c>
      <c r="C256" s="21"/>
    </row>
    <row r="257" spans="1:3" x14ac:dyDescent="0.25">
      <c r="A257" s="17" t="s">
        <v>56</v>
      </c>
      <c r="B257" s="8" t="s">
        <v>132</v>
      </c>
      <c r="C257" s="20"/>
    </row>
    <row r="258" spans="1:3" x14ac:dyDescent="0.25">
      <c r="A258" s="16" t="s">
        <v>85</v>
      </c>
      <c r="B258" s="4"/>
      <c r="C258" s="46"/>
    </row>
    <row r="259" spans="1:3" x14ac:dyDescent="0.25">
      <c r="A259" s="17" t="s">
        <v>86</v>
      </c>
      <c r="B259" s="8" t="s">
        <v>173</v>
      </c>
      <c r="C259" s="20"/>
    </row>
    <row r="260" spans="1:3" x14ac:dyDescent="0.25">
      <c r="A260" s="17" t="s">
        <v>87</v>
      </c>
      <c r="B260" s="8" t="s">
        <v>174</v>
      </c>
      <c r="C260" s="20"/>
    </row>
    <row r="261" spans="1:3" x14ac:dyDescent="0.25">
      <c r="A261" s="16" t="s">
        <v>88</v>
      </c>
      <c r="B261" s="4"/>
      <c r="C261" s="46"/>
    </row>
    <row r="262" spans="1:3" x14ac:dyDescent="0.25">
      <c r="A262" s="17" t="s">
        <v>89</v>
      </c>
      <c r="B262" s="8" t="s">
        <v>132</v>
      </c>
      <c r="C262" s="20"/>
    </row>
    <row r="263" spans="1:3" x14ac:dyDescent="0.25">
      <c r="A263" s="17" t="s">
        <v>147</v>
      </c>
      <c r="B263" s="8" t="s">
        <v>138</v>
      </c>
      <c r="C263" s="20"/>
    </row>
    <row r="264" spans="1:3" x14ac:dyDescent="0.25">
      <c r="A264" s="17" t="s">
        <v>148</v>
      </c>
      <c r="B264" s="8" t="s">
        <v>138</v>
      </c>
      <c r="C264" s="20"/>
    </row>
    <row r="265" spans="1:3" x14ac:dyDescent="0.25">
      <c r="A265" s="17" t="s">
        <v>149</v>
      </c>
      <c r="B265" s="8" t="s">
        <v>138</v>
      </c>
      <c r="C265" s="20"/>
    </row>
    <row r="266" spans="1:3" x14ac:dyDescent="0.25">
      <c r="A266" s="16" t="s">
        <v>150</v>
      </c>
      <c r="B266" s="7"/>
      <c r="C266" s="45"/>
    </row>
    <row r="267" spans="1:3" x14ac:dyDescent="0.25">
      <c r="A267" s="17" t="s">
        <v>151</v>
      </c>
      <c r="B267" s="8" t="s">
        <v>138</v>
      </c>
      <c r="C267" s="20"/>
    </row>
    <row r="268" spans="1:3" x14ac:dyDescent="0.25">
      <c r="A268" s="17"/>
      <c r="B268" s="8"/>
      <c r="C268" s="20"/>
    </row>
    <row r="269" spans="1:3" x14ac:dyDescent="0.25">
      <c r="A269" s="17"/>
      <c r="B269" s="8"/>
      <c r="C269" s="20"/>
    </row>
    <row r="270" spans="1:3" x14ac:dyDescent="0.25">
      <c r="A270" s="16" t="s">
        <v>91</v>
      </c>
      <c r="B270" s="7"/>
      <c r="C270" s="45"/>
    </row>
    <row r="271" spans="1:3" x14ac:dyDescent="0.25">
      <c r="A271" s="17" t="s">
        <v>92</v>
      </c>
      <c r="B271" s="8" t="s">
        <v>115</v>
      </c>
      <c r="C271" s="20"/>
    </row>
    <row r="272" spans="1:3" x14ac:dyDescent="0.25">
      <c r="A272" s="17" t="s">
        <v>152</v>
      </c>
      <c r="B272" s="8" t="s">
        <v>138</v>
      </c>
      <c r="C272" s="20"/>
    </row>
    <row r="273" spans="1:3" ht="15.75" thickBot="1" x14ac:dyDescent="0.3">
      <c r="A273" s="9"/>
      <c r="B273" s="55"/>
      <c r="C273" s="41"/>
    </row>
    <row r="274" spans="1:3" x14ac:dyDescent="0.25">
      <c r="A274" s="27"/>
      <c r="B274" s="12"/>
    </row>
    <row r="275" spans="1:3" x14ac:dyDescent="0.25">
      <c r="A275" s="50" t="s">
        <v>178</v>
      </c>
      <c r="B275" s="51"/>
    </row>
    <row r="276" spans="1:3" x14ac:dyDescent="0.25">
      <c r="A276" s="22" t="s">
        <v>60</v>
      </c>
      <c r="B276" s="23"/>
    </row>
    <row r="277" spans="1:3" x14ac:dyDescent="0.25">
      <c r="A277" s="22" t="s">
        <v>61</v>
      </c>
      <c r="B277" s="54">
        <v>1</v>
      </c>
    </row>
    <row r="278" spans="1:3" x14ac:dyDescent="0.25">
      <c r="A278" s="22" t="s">
        <v>62</v>
      </c>
      <c r="B278" s="23">
        <f>B276*B277</f>
        <v>0</v>
      </c>
    </row>
    <row r="279" spans="1:3" x14ac:dyDescent="0.25">
      <c r="A279" s="22" t="s">
        <v>63</v>
      </c>
      <c r="B279" s="24"/>
    </row>
    <row r="280" spans="1:3" x14ac:dyDescent="0.25">
      <c r="A280" s="22" t="s">
        <v>64</v>
      </c>
      <c r="B280" s="23">
        <f>B281-B276</f>
        <v>0</v>
      </c>
    </row>
    <row r="281" spans="1:3" x14ac:dyDescent="0.25">
      <c r="A281" s="22" t="s">
        <v>65</v>
      </c>
      <c r="B281" s="23"/>
    </row>
    <row r="282" spans="1:3" x14ac:dyDescent="0.25">
      <c r="A282" s="22" t="s">
        <v>66</v>
      </c>
      <c r="B282" s="23">
        <f>B277*B280</f>
        <v>0</v>
      </c>
    </row>
    <row r="283" spans="1:3" ht="15.75" thickBot="1" x14ac:dyDescent="0.3">
      <c r="A283" s="25" t="s">
        <v>67</v>
      </c>
      <c r="B283" s="26">
        <f>B277*B281</f>
        <v>0</v>
      </c>
    </row>
  </sheetData>
  <mergeCells count="4">
    <mergeCell ref="A56:B56"/>
    <mergeCell ref="A115:B115"/>
    <mergeCell ref="A195:B195"/>
    <mergeCell ref="A275:B2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F9"/>
  <sheetViews>
    <sheetView workbookViewId="0">
      <selection activeCell="B3" sqref="B3:E3"/>
    </sheetView>
  </sheetViews>
  <sheetFormatPr defaultRowHeight="15" x14ac:dyDescent="0.25"/>
  <cols>
    <col min="1" max="1" width="41.28515625" bestFit="1" customWidth="1"/>
    <col min="2" max="5" width="33.140625" customWidth="1"/>
    <col min="6" max="6" width="11.85546875" customWidth="1"/>
  </cols>
  <sheetData>
    <row r="1" spans="1:6" x14ac:dyDescent="0.25">
      <c r="A1" s="28" t="s">
        <v>71</v>
      </c>
      <c r="B1" s="29" t="s">
        <v>72</v>
      </c>
      <c r="C1" s="29" t="s">
        <v>73</v>
      </c>
      <c r="D1" s="29" t="s">
        <v>176</v>
      </c>
      <c r="E1" s="29" t="s">
        <v>177</v>
      </c>
      <c r="F1" s="52" t="s">
        <v>74</v>
      </c>
    </row>
    <row r="2" spans="1:6" x14ac:dyDescent="0.25">
      <c r="A2" s="30" t="s">
        <v>75</v>
      </c>
      <c r="B2" s="31">
        <f>'Technické specifikace'!B57</f>
        <v>0</v>
      </c>
      <c r="C2" s="31">
        <f>'Technické specifikace'!B116</f>
        <v>0</v>
      </c>
      <c r="D2" s="31">
        <f>'Technické specifikace'!B196</f>
        <v>0</v>
      </c>
      <c r="E2" s="31">
        <f>'Technické specifikace'!B276</f>
        <v>0</v>
      </c>
      <c r="F2" s="53"/>
    </row>
    <row r="3" spans="1:6" x14ac:dyDescent="0.25">
      <c r="A3" s="30" t="s">
        <v>76</v>
      </c>
      <c r="B3" s="35">
        <f>'Technické specifikace'!B58</f>
        <v>3</v>
      </c>
      <c r="C3" s="35">
        <f>'Technické specifikace'!B117</f>
        <v>1</v>
      </c>
      <c r="D3" s="35">
        <f>'Technické specifikace'!B197</f>
        <v>1</v>
      </c>
      <c r="E3" s="35">
        <f>'Technické specifikace'!B277</f>
        <v>1</v>
      </c>
      <c r="F3" s="53"/>
    </row>
    <row r="4" spans="1:6" x14ac:dyDescent="0.25">
      <c r="A4" s="30" t="s">
        <v>77</v>
      </c>
      <c r="B4" s="31">
        <f>'Technické specifikace'!B59</f>
        <v>0</v>
      </c>
      <c r="C4" s="31">
        <f>'Technické specifikace'!B118</f>
        <v>0</v>
      </c>
      <c r="D4" s="31">
        <f>'Technické specifikace'!B198</f>
        <v>0</v>
      </c>
      <c r="E4" s="31">
        <f>'Technické specifikace'!B278</f>
        <v>0</v>
      </c>
      <c r="F4" s="32">
        <f>SUM(B4:D4)</f>
        <v>0</v>
      </c>
    </row>
    <row r="5" spans="1:6" x14ac:dyDescent="0.25">
      <c r="A5" s="30" t="s">
        <v>63</v>
      </c>
      <c r="B5" s="33">
        <f>'Technické specifikace'!B60</f>
        <v>0</v>
      </c>
      <c r="C5" s="33">
        <f>'Technické specifikace'!B119</f>
        <v>0</v>
      </c>
      <c r="D5" s="33">
        <f>'Technické specifikace'!B199</f>
        <v>0</v>
      </c>
      <c r="E5" s="33">
        <f>'Technické specifikace'!B279</f>
        <v>0</v>
      </c>
      <c r="F5" s="34" t="s">
        <v>78</v>
      </c>
    </row>
    <row r="6" spans="1:6" x14ac:dyDescent="0.25">
      <c r="A6" s="30" t="s">
        <v>79</v>
      </c>
      <c r="B6" s="31">
        <f>'Technické specifikace'!B61</f>
        <v>0</v>
      </c>
      <c r="C6" s="31">
        <f>'Technické specifikace'!B120</f>
        <v>0</v>
      </c>
      <c r="D6" s="31">
        <f>'Technické specifikace'!B200</f>
        <v>0</v>
      </c>
      <c r="E6" s="31">
        <f>'Technické specifikace'!B280</f>
        <v>0</v>
      </c>
      <c r="F6" s="34" t="s">
        <v>78</v>
      </c>
    </row>
    <row r="7" spans="1:6" x14ac:dyDescent="0.25">
      <c r="A7" s="30" t="s">
        <v>65</v>
      </c>
      <c r="B7" s="39">
        <f>'Technické specifikace'!B62</f>
        <v>0</v>
      </c>
      <c r="C7" s="39">
        <f>'Technické specifikace'!B121</f>
        <v>0</v>
      </c>
      <c r="D7" s="39">
        <f>'Technické specifikace'!B201</f>
        <v>0</v>
      </c>
      <c r="E7" s="39">
        <f>'Technické specifikace'!B281</f>
        <v>0</v>
      </c>
      <c r="F7" s="34" t="s">
        <v>78</v>
      </c>
    </row>
    <row r="8" spans="1:6" x14ac:dyDescent="0.25">
      <c r="A8" s="30" t="s">
        <v>80</v>
      </c>
      <c r="B8" s="31">
        <f>'Technické specifikace'!B63</f>
        <v>0</v>
      </c>
      <c r="C8" s="31">
        <f>'Technické specifikace'!B122</f>
        <v>0</v>
      </c>
      <c r="D8" s="31">
        <f>'Technické specifikace'!B202</f>
        <v>0</v>
      </c>
      <c r="E8" s="31">
        <f>'Technické specifikace'!B282</f>
        <v>0</v>
      </c>
      <c r="F8" s="36">
        <f>SUM(B8:D8)</f>
        <v>0</v>
      </c>
    </row>
    <row r="9" spans="1:6" ht="15.75" thickBot="1" x14ac:dyDescent="0.3">
      <c r="A9" s="37" t="s">
        <v>81</v>
      </c>
      <c r="B9" s="31">
        <f>'Technické specifikace'!B64</f>
        <v>0</v>
      </c>
      <c r="C9" s="31">
        <f>'Technické specifikace'!B123</f>
        <v>0</v>
      </c>
      <c r="D9" s="31">
        <f>'Technické specifikace'!B203</f>
        <v>0</v>
      </c>
      <c r="E9" s="31">
        <f>'Technické specifikace'!B283</f>
        <v>0</v>
      </c>
      <c r="F9" s="38">
        <f>SUM(B9:D9)</f>
        <v>0</v>
      </c>
    </row>
  </sheetData>
  <protectedRanges>
    <protectedRange sqref="F2" name="Rozsah1"/>
  </protectedRanges>
  <mergeCells count="1">
    <mergeCell ref="F1:F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2024-04-04T12:46:39Z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