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:\Desktop\DNS 24\Drůbež\Drůbež kalibr PHA a HK\"/>
    </mc:Choice>
  </mc:AlternateContent>
  <xr:revisionPtr revIDLastSave="0" documentId="13_ncr:1_{5A12CFB2-5863-49B3-9010-3DAAF61646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P6" i="1" s="1"/>
  <c r="N7" i="1"/>
  <c r="P7" i="1" s="1"/>
  <c r="N8" i="1"/>
  <c r="P8" i="1" s="1"/>
  <c r="N9" i="1"/>
  <c r="P9" i="1" s="1"/>
  <c r="N10" i="1"/>
  <c r="P10" i="1" s="1"/>
  <c r="N11" i="1"/>
  <c r="P11" i="1" s="1"/>
  <c r="N12" i="1"/>
  <c r="P12" i="1" s="1"/>
  <c r="N13" i="1"/>
  <c r="P13" i="1" s="1"/>
  <c r="N14" i="1"/>
  <c r="P14" i="1" s="1"/>
  <c r="N15" i="1"/>
  <c r="P15" i="1" s="1"/>
  <c r="N16" i="1"/>
  <c r="P16" i="1" s="1"/>
  <c r="N17" i="1"/>
  <c r="P17" i="1" s="1"/>
  <c r="N18" i="1"/>
  <c r="P18" i="1" s="1"/>
  <c r="N19" i="1"/>
  <c r="P19" i="1" s="1"/>
  <c r="N20" i="1"/>
  <c r="P20" i="1" s="1"/>
  <c r="N21" i="1"/>
  <c r="P21" i="1" s="1"/>
  <c r="N22" i="1"/>
  <c r="P22" i="1" s="1"/>
  <c r="N23" i="1"/>
  <c r="P23" i="1" s="1"/>
  <c r="N24" i="1"/>
  <c r="P24" i="1" s="1"/>
  <c r="P5" i="1" l="1"/>
  <c r="N25" i="1"/>
  <c r="P25" i="1" l="1"/>
</calcChain>
</file>

<file path=xl/sharedStrings.xml><?xml version="1.0" encoding="utf-8"?>
<sst xmlns="http://schemas.openxmlformats.org/spreadsheetml/2006/main" count="168" uniqueCount="94">
  <si>
    <t>MJ</t>
  </si>
  <si>
    <t>Celkem</t>
  </si>
  <si>
    <t>Nabídku zaslal:</t>
  </si>
  <si>
    <t>Dne:</t>
  </si>
  <si>
    <t>Požadovaná četnost závozů:</t>
  </si>
  <si>
    <t>kg</t>
  </si>
  <si>
    <t>2 x týdně v čase 6:00 - 10:00</t>
  </si>
  <si>
    <t>Pol.</t>
  </si>
  <si>
    <t>Maximální balení</t>
  </si>
  <si>
    <t>Min trvanlivost</t>
  </si>
  <si>
    <t>Množství</t>
  </si>
  <si>
    <t>Cena bez DPH za MJ ***</t>
  </si>
  <si>
    <t>Celkem    ****</t>
  </si>
  <si>
    <t>Název ( váha produktu je pouze orientační a může se lišit v rozsahu 10%)</t>
  </si>
  <si>
    <t>Specifikace ( váha produktu je pouze orientační a může se lišit v rozsahu 10%)</t>
  </si>
  <si>
    <t>VL</t>
  </si>
  <si>
    <t>Kuřecí prsa vykoštěné bez iinerfiletu 5kg</t>
  </si>
  <si>
    <t>Kuřecí prsa vykoštěné bez iinerfiletu 12kg</t>
  </si>
  <si>
    <t>Kuřecí stehna kalibrované 200g</t>
  </si>
  <si>
    <t>Kuřecí stehna kalibrované 220g</t>
  </si>
  <si>
    <t>Kuřecí stehna kalibrované 240g</t>
  </si>
  <si>
    <t>Kuřecí stehna horné kalibrované 120g</t>
  </si>
  <si>
    <t>Kuřecí stehna horné kalibrované 140g</t>
  </si>
  <si>
    <t>Kuřecí stehení řízek kalibrovaný 150g</t>
  </si>
  <si>
    <t>Kuřecí nudličky ze steheních řízků 2kg</t>
  </si>
  <si>
    <t>Kachní stehna kalibrované 240g</t>
  </si>
  <si>
    <t>Kachní stehna kalibrované 260g</t>
  </si>
  <si>
    <t>Kachní čtvrtky zadní</t>
  </si>
  <si>
    <t>350-410g</t>
  </si>
  <si>
    <t>Kuřecí prsní řízky kalibr 150g</t>
  </si>
  <si>
    <t>Kuřecí prsní řízky kalibr 120g</t>
  </si>
  <si>
    <t>Kuřecí nudličky z prsních řízků 2kg</t>
  </si>
  <si>
    <t>vakuované</t>
  </si>
  <si>
    <t>Kuřecí nudličky z prsních řízků 5kg</t>
  </si>
  <si>
    <t>5 dní</t>
  </si>
  <si>
    <t>Popište Vámi naceňovaný produkt , vložte velikost v případe kusů a cenu za ks</t>
  </si>
  <si>
    <t>číslo v katalogu dodavatele</t>
  </si>
  <si>
    <t>Kachní stehna volně ložená kalibr 260g</t>
  </si>
  <si>
    <t>volně ložené</t>
  </si>
  <si>
    <t>20 dnů</t>
  </si>
  <si>
    <t>Kuřecí čtvrtky zadní 300g kalibr</t>
  </si>
  <si>
    <t>Kuřecí čtvrtky zadní 600g kalibr</t>
  </si>
  <si>
    <t>chlazené</t>
  </si>
  <si>
    <t>Vyplnit</t>
  </si>
  <si>
    <t>Kuřecí stehna kalibrované 180g</t>
  </si>
  <si>
    <t>12kg</t>
  </si>
  <si>
    <t>Spolu s DPH</t>
  </si>
  <si>
    <t>Číslo smlouvy</t>
  </si>
  <si>
    <t>218911/2024</t>
  </si>
  <si>
    <t>Min množství na objednávce v kg</t>
  </si>
  <si>
    <t>Platnost od</t>
  </si>
  <si>
    <t>Platnost do</t>
  </si>
  <si>
    <t>Číslo dodavatele</t>
  </si>
  <si>
    <t>DPH (přepište v případě jiné DPH)</t>
  </si>
  <si>
    <t>KACHNI-STEHNA-VL-VD-PHA</t>
  </si>
  <si>
    <t>KURECI-PRSA-VYKOSTENE-BEZ-IINERFILETU-5KG-VD-PHA</t>
  </si>
  <si>
    <t>KURECI-PRSA-VYKOSTENE-BEZ-IINERFILETU-12KG-VD-PHA</t>
  </si>
  <si>
    <t>KURECI-STEHNA-KALIBROVANE-200G-VD-PHA</t>
  </si>
  <si>
    <t>KURECI-STEHNA-KALIBROVANE-220G-VD-PHA</t>
  </si>
  <si>
    <t>KURECI-STEHNA-KALIBROVANE-240G-VD-PHA</t>
  </si>
  <si>
    <t>KURECI-STEHNA-HORNE-KALIBROVANE-120G-VD-PHA</t>
  </si>
  <si>
    <t>KURECI-STEHNA-HORNE-KALIBROVANE-140G-VD-PHA</t>
  </si>
  <si>
    <t>KURECI-STEHENI-RIZEK-KALIBROVANY-150G-VD-PHA</t>
  </si>
  <si>
    <t>KURECI-NUDLICKY-ZE-STEHENICH-RIZKU-2KG-VD-PHA</t>
  </si>
  <si>
    <t>KACHNI-STEHNA-KALIBROVANE-240G-VD-PHA</t>
  </si>
  <si>
    <t>KACHNI-CTVRTKY-ZADNI-VD-PHA</t>
  </si>
  <si>
    <t>KURECI-PRSNI-RIZKY-KALIBR-150G-VD-PHA</t>
  </si>
  <si>
    <t>KURECI-PRSNI-RIZKY-KALIBR-120G-VD-PHA</t>
  </si>
  <si>
    <t>KURECI-NUDLICKY-Z-PRSNICH-RIZKU-2KG-VD-PHA</t>
  </si>
  <si>
    <t>KURECI-NUDLICKY-Z-PRSNICH-RIZKU-5KG-VD-PHA</t>
  </si>
  <si>
    <t>KURECI-CTVRTKY-ZADNI-300G-VD-PHA</t>
  </si>
  <si>
    <t>KURECI-CTVRTKY-ZADNI-12X600G-VD-PHA</t>
  </si>
  <si>
    <t>KACHNI-STEHNA-VL-VD-HK</t>
  </si>
  <si>
    <t>KURECI-PRSA-VYKOSTENE-BEZ-IINERFILETU-5KG-VD-HK</t>
  </si>
  <si>
    <t>KURECI-PRSA-VYKOSTENE-BEZ-IINERFILETU-12KG-VD-HK</t>
  </si>
  <si>
    <t>KURECI-STEHNA-KALIBROVANE-200G-VD-HK</t>
  </si>
  <si>
    <t>KURECI-STEHNA-KALIBROVANE-220G-VD-HK</t>
  </si>
  <si>
    <t>KURECI-STEHNA-KALIBROVANE-240G-VD-HK</t>
  </si>
  <si>
    <t>KURECI-STEHNA-HORNE-KALIBROVANE-120G-VD-HK</t>
  </si>
  <si>
    <t>KURECI-STEHNA-HORNE-KALIBROVANE-140G-VD-HK</t>
  </si>
  <si>
    <t>KURECI-STEHENI-RIZEK-KALIBROVANY-150G-VD-HK</t>
  </si>
  <si>
    <t>KURECI-NUDLICKY-ZE-STEHENICH-RIZKU-2KG-VD-HK</t>
  </si>
  <si>
    <t>KACHNI-STEHNA-KALIBROVANE-240G-VD-HK</t>
  </si>
  <si>
    <t>KACHNI-CTVRTKY-ZADNI-VD-HK</t>
  </si>
  <si>
    <t>KURECI-PRSNI-RIZKY-KALIBR-150G-VD-HK</t>
  </si>
  <si>
    <t>KURECI-PRSNI-RIZKY-KALIBR-120G-VD-HK</t>
  </si>
  <si>
    <t>KURECI-NUDLICKY-Z-PRSNICH-RIZKU-2KG-VD-HK</t>
  </si>
  <si>
    <t>KURECI-NUDLICKY-Z-PRSNICH-RIZKU-5KG-VD-HK</t>
  </si>
  <si>
    <t>KURECI-CTVRTKY-ZADNI-300G-VD-HK</t>
  </si>
  <si>
    <t>KURECI-CTVRTKY-ZADNI-12X600G-VD-HK</t>
  </si>
  <si>
    <t>KURECI-STEHNA-CHLAZENE-180G-HK - doplnit</t>
  </si>
  <si>
    <t>KURECI-STEHNA-CHLAZENE-180G-PHA-upravit</t>
  </si>
  <si>
    <t>KOD_PHA</t>
  </si>
  <si>
    <t>KOD_HK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</si>
</sst>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0&quot; kg&quot;"/>
    <numFmt numFmtId="166" formatCode="0&quot; dnů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/>
    <xf numFmtId="165" fontId="0" fillId="0" borderId="3" xfId="0" applyNumberFormat="1" applyBorder="1" applyAlignment="1">
      <alignment horizontal="center"/>
    </xf>
    <xf numFmtId="166" fontId="0" fillId="0" borderId="3" xfId="0" applyNumberFormat="1" applyBorder="1" applyAlignment="1">
      <alignment horizontal="center" wrapText="1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4" borderId="3" xfId="0" applyFill="1" applyBorder="1"/>
    <xf numFmtId="9" fontId="0" fillId="3" borderId="3" xfId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wrapText="1"/>
      <protection locked="0"/>
    </xf>
    <xf numFmtId="165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0" fillId="2" borderId="4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164" fontId="0" fillId="2" borderId="3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 applyProtection="1">
      <alignment vertical="center" wrapText="1"/>
      <protection locked="0"/>
    </xf>
    <xf numFmtId="165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164" fontId="0" fillId="0" borderId="3" xfId="1" applyNumberFormat="1" applyFont="1" applyFill="1" applyBorder="1" applyAlignment="1" applyProtection="1">
      <alignment horizontal="center"/>
      <protection locked="0"/>
    </xf>
    <xf numFmtId="22" fontId="0" fillId="0" borderId="3" xfId="0" applyNumberFormat="1" applyBorder="1"/>
    <xf numFmtId="0" fontId="0" fillId="0" borderId="1" xfId="1" applyNumberFormat="1" applyFont="1" applyFill="1" applyBorder="1" applyAlignment="1" applyProtection="1">
      <alignment horizontal="center"/>
      <protection locked="0"/>
    </xf>
    <xf numFmtId="0" fontId="0" fillId="0" borderId="3" xfId="1" applyNumberFormat="1" applyFont="1" applyFill="1" applyBorder="1" applyAlignment="1" applyProtection="1">
      <alignment horizontal="center"/>
      <protection locked="0"/>
    </xf>
    <xf numFmtId="0" fontId="0" fillId="0" borderId="4" xfId="1" applyNumberFormat="1" applyFont="1" applyFill="1" applyBorder="1" applyAlignment="1" applyProtection="1">
      <alignment horizontal="center"/>
      <protection locked="0"/>
    </xf>
    <xf numFmtId="165" fontId="3" fillId="3" borderId="3" xfId="0" applyNumberFormat="1" applyFont="1" applyFill="1" applyBorder="1" applyAlignment="1" applyProtection="1">
      <alignment horizontal="center"/>
      <protection locked="0"/>
    </xf>
    <xf numFmtId="164" fontId="0" fillId="0" borderId="3" xfId="1" applyNumberFormat="1" applyFont="1" applyFill="1" applyBorder="1" applyAlignment="1" applyProtection="1">
      <alignment horizontal="center"/>
    </xf>
    <xf numFmtId="164" fontId="0" fillId="2" borderId="4" xfId="0" applyNumberForma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/>
  </cellXfs>
  <cellStyles count="2">
    <cellStyle name="Normální" xfId="0" builtinId="0"/>
    <cellStyle name="Procenta" xfId="1" builtinId="5"/>
  </cellStyles>
  <dxfs count="45"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0\ &quot;Kč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0\ &quot;Kč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0\ &quot;Kč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numFmt numFmtId="164" formatCode="#,##0.00\ &quot;Kč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5" formatCode="0&quot; kg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kg&quot;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5" formatCode="0&quot; kg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0&quot; dní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kg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olotovary" displayName="polotovary" ref="A4:T25" totalsRowCount="1" headerRowDxfId="44" totalsRowDxfId="41" headerRowBorderDxfId="43" tableBorderDxfId="42" totalsRowBorderDxfId="40">
  <autoFilter ref="A4:T2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9" xr3:uid="{9677D79B-2379-4646-8253-5138FB2E52B2}" name="KOD_PHA" dataDxfId="39" totalsRowDxfId="38"/>
    <tableColumn id="20" xr3:uid="{52A2BF01-A57D-4692-B7BB-7C99AFB90CFC}" name="KOD_HK" dataDxfId="37" totalsRowDxfId="36"/>
    <tableColumn id="1" xr3:uid="{00000000-0010-0000-0000-000001000000}" name="Pol." totalsRowLabel="Celkem" dataDxfId="35" totalsRowDxfId="34"/>
    <tableColumn id="2" xr3:uid="{00000000-0010-0000-0000-000002000000}" name="Název ( váha produktu je pouze orientační a může se lišit v rozsahu 10%)" dataDxfId="33" totalsRowDxfId="32"/>
    <tableColumn id="3" xr3:uid="{00000000-0010-0000-0000-000003000000}" name="Specifikace ( váha produktu je pouze orientační a může se lišit v rozsahu 10%)" dataDxfId="31" totalsRowDxfId="30"/>
    <tableColumn id="4" xr3:uid="{00000000-0010-0000-0000-000004000000}" name="Maximální balení" dataDxfId="29" totalsRowDxfId="28"/>
    <tableColumn id="5" xr3:uid="{00000000-0010-0000-0000-000005000000}" name="Popište Vámi naceňovaný produkt , vložte velikost v případe kusů a cenu za ks" dataDxfId="27" totalsRowDxfId="26"/>
    <tableColumn id="11" xr3:uid="{00000000-0010-0000-0000-00000B000000}" name="číslo v katalogu dodavatele" dataDxfId="25" totalsRowDxfId="24"/>
    <tableColumn id="6" xr3:uid="{00000000-0010-0000-0000-000006000000}" name="MJ" dataDxfId="23" totalsRowDxfId="22"/>
    <tableColumn id="7" xr3:uid="{00000000-0010-0000-0000-000007000000}" name="Min trvanlivost" dataDxfId="21" totalsRowDxfId="20"/>
    <tableColumn id="8" xr3:uid="{00000000-0010-0000-0000-000008000000}" name="Množství" dataDxfId="19" totalsRowDxfId="18"/>
    <tableColumn id="12" xr3:uid="{00000000-0010-0000-0000-00000C000000}" name="Min množství na objednávce v kg" dataDxfId="17" totalsRowDxfId="16"/>
    <tableColumn id="9" xr3:uid="{00000000-0010-0000-0000-000009000000}" name="Cena bez DPH za MJ ***" dataDxfId="15" totalsRowDxfId="14"/>
    <tableColumn id="10" xr3:uid="{00000000-0010-0000-0000-00000A000000}" name="Celkem    ****" totalsRowFunction="sum" dataDxfId="13" totalsRowDxfId="12">
      <calculatedColumnFormula>+polotovary[[#This Row],[Cena bez DPH za MJ ***]]*polotovary[[#This Row],[Množství]]</calculatedColumnFormula>
    </tableColumn>
    <tableColumn id="13" xr3:uid="{00000000-0010-0000-0000-00000D000000}" name="DPH (přepište v případě jiné DPH)" dataDxfId="11" totalsRowDxfId="10"/>
    <tableColumn id="14" xr3:uid="{3429AAFD-BD6B-4C1E-B5C9-5D7FF8602838}" name="Spolu s DPH" totalsRowFunction="sum" dataDxfId="9" totalsRowDxfId="8" dataCellStyle="Procenta">
      <calculatedColumnFormula>+polotovary[[#This Row],[Celkem    ****]]+polotovary[[#This Row],[DPH (přepište v případě jiné DPH)]]*polotovary[[#This Row],[Celkem    ****]]</calculatedColumnFormula>
    </tableColumn>
    <tableColumn id="15" xr3:uid="{202A53AB-6530-41AA-AF29-3F8AEC20E761}" name="Číslo smlouvy" dataDxfId="7" totalsRowDxfId="6" dataCellStyle="Procenta">
      <calculatedColumnFormula>+polotovary[[#This Row],[Celkem    ****]]+polotovary[[#This Row],[DPH (přepište v případě jiné DPH)]]*polotovary[[#This Row],[Celkem    ****]]</calculatedColumnFormula>
    </tableColumn>
    <tableColumn id="16" xr3:uid="{DA020562-EF5B-4F39-874A-4939B7EBF666}" name="Platnost od" dataDxfId="5" totalsRowDxfId="4" dataCellStyle="Procenta">
      <calculatedColumnFormula>+polotovary[[#This Row],[Celkem    ****]]+polotovary[[#This Row],[DPH (přepište v případě jiné DPH)]]*polotovary[[#This Row],[Celkem    ****]]</calculatedColumnFormula>
    </tableColumn>
    <tableColumn id="17" xr3:uid="{1213F038-6470-4471-810A-807277CBE4D0}" name="Platnost do" dataDxfId="3" totalsRowDxfId="2" dataCellStyle="Procenta">
      <calculatedColumnFormula>+polotovary[[#This Row],[Celkem    ****]]+polotovary[[#This Row],[DPH (přepište v případě jiné DPH)]]*polotovary[[#This Row],[Celkem    ****]]</calculatedColumnFormula>
    </tableColumn>
    <tableColumn id="18" xr3:uid="{EE2ABAA5-CEB8-4ACC-9CA0-FFC9C88AA1BC}" name="Číslo dodavatele" dataDxfId="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"/>
  <sheetViews>
    <sheetView showGridLines="0" tabSelected="1" topLeftCell="C1" zoomScale="70" zoomScaleNormal="70" workbookViewId="0">
      <selection activeCell="C16" sqref="C16"/>
    </sheetView>
  </sheetViews>
  <sheetFormatPr defaultRowHeight="15" x14ac:dyDescent="0.25"/>
  <cols>
    <col min="1" max="1" width="58.5703125" hidden="1" customWidth="1"/>
    <col min="2" max="2" width="63.42578125" hidden="1" customWidth="1"/>
    <col min="3" max="3" width="10.5703125" style="1" customWidth="1"/>
    <col min="4" max="4" width="53.7109375" style="2" customWidth="1"/>
    <col min="5" max="5" width="39.7109375" style="2" customWidth="1"/>
    <col min="6" max="6" width="15.28515625" customWidth="1"/>
    <col min="7" max="7" width="36.5703125" style="30" customWidth="1"/>
    <col min="8" max="8" width="14.85546875" style="2" customWidth="1"/>
    <col min="9" max="9" width="16.7109375" style="1" customWidth="1"/>
    <col min="10" max="10" width="17.140625" customWidth="1"/>
    <col min="11" max="11" width="16.42578125" customWidth="1"/>
    <col min="12" max="12" width="20.140625" customWidth="1"/>
    <col min="13" max="13" width="24.7109375" customWidth="1"/>
    <col min="14" max="14" width="24.28515625" customWidth="1"/>
    <col min="15" max="16" width="19" customWidth="1"/>
    <col min="17" max="17" width="24.42578125" hidden="1" customWidth="1"/>
    <col min="18" max="18" width="14.7109375" hidden="1" customWidth="1"/>
    <col min="19" max="19" width="20.42578125" hidden="1" customWidth="1"/>
    <col min="20" max="20" width="14.140625" hidden="1" customWidth="1"/>
  </cols>
  <sheetData>
    <row r="1" spans="1:20" s="2" customFormat="1" ht="35.25" customHeight="1" x14ac:dyDescent="0.25">
      <c r="D1" s="6" t="s">
        <v>2</v>
      </c>
      <c r="E1" s="7" t="s">
        <v>43</v>
      </c>
      <c r="G1" s="30"/>
    </row>
    <row r="2" spans="1:20" ht="31.15" customHeight="1" x14ac:dyDescent="0.25">
      <c r="D2" s="6" t="s">
        <v>3</v>
      </c>
      <c r="E2" s="28" t="s">
        <v>43</v>
      </c>
    </row>
    <row r="3" spans="1:20" ht="31.15" customHeight="1" x14ac:dyDescent="0.25">
      <c r="D3" s="8" t="s">
        <v>4</v>
      </c>
      <c r="E3" s="9" t="s">
        <v>6</v>
      </c>
    </row>
    <row r="4" spans="1:20" s="1" customFormat="1" ht="52.5" customHeight="1" x14ac:dyDescent="0.25">
      <c r="A4" s="42" t="s">
        <v>92</v>
      </c>
      <c r="B4" s="42" t="s">
        <v>93</v>
      </c>
      <c r="C4" s="26" t="s">
        <v>7</v>
      </c>
      <c r="D4" s="25" t="s">
        <v>13</v>
      </c>
      <c r="E4" s="25" t="s">
        <v>14</v>
      </c>
      <c r="F4" s="25" t="s">
        <v>8</v>
      </c>
      <c r="G4" s="31" t="s">
        <v>35</v>
      </c>
      <c r="H4" s="25" t="s">
        <v>36</v>
      </c>
      <c r="I4" s="26" t="s">
        <v>0</v>
      </c>
      <c r="J4" s="25" t="s">
        <v>9</v>
      </c>
      <c r="K4" s="25" t="s">
        <v>10</v>
      </c>
      <c r="L4" s="25" t="s">
        <v>49</v>
      </c>
      <c r="M4" s="25" t="s">
        <v>11</v>
      </c>
      <c r="N4" s="27" t="s">
        <v>12</v>
      </c>
      <c r="O4" s="25" t="s">
        <v>53</v>
      </c>
      <c r="P4" s="33" t="s">
        <v>46</v>
      </c>
      <c r="Q4" s="33" t="s">
        <v>47</v>
      </c>
      <c r="R4" s="33" t="s">
        <v>50</v>
      </c>
      <c r="S4" s="33" t="s">
        <v>51</v>
      </c>
      <c r="T4" s="33" t="s">
        <v>52</v>
      </c>
    </row>
    <row r="5" spans="1:20" ht="24.95" customHeight="1" x14ac:dyDescent="0.25">
      <c r="A5" s="3" t="s">
        <v>54</v>
      </c>
      <c r="B5" s="3" t="s">
        <v>72</v>
      </c>
      <c r="C5" s="14">
        <v>1</v>
      </c>
      <c r="D5" s="3" t="s">
        <v>37</v>
      </c>
      <c r="E5" s="10" t="s">
        <v>38</v>
      </c>
      <c r="F5" s="4">
        <v>6</v>
      </c>
      <c r="G5" s="32"/>
      <c r="H5" s="12"/>
      <c r="I5" s="15" t="s">
        <v>5</v>
      </c>
      <c r="J5" s="17" t="s">
        <v>39</v>
      </c>
      <c r="K5" s="16">
        <v>15</v>
      </c>
      <c r="L5" s="13"/>
      <c r="M5" s="24">
        <v>0</v>
      </c>
      <c r="N5" s="18">
        <f>+polotovary[[#This Row],[Cena bez DPH za MJ ***]]*polotovary[[#This Row],[Množství]]</f>
        <v>0</v>
      </c>
      <c r="O5" s="11">
        <v>0.12</v>
      </c>
      <c r="P5" s="40">
        <f>+polotovary[[#This Row],[Celkem    ****]]+polotovary[[#This Row],[DPH (přepište v případě jiné DPH)]]*polotovary[[#This Row],[Celkem    ****]]</f>
        <v>0</v>
      </c>
      <c r="Q5" s="34" t="s">
        <v>48</v>
      </c>
      <c r="R5" s="35">
        <v>45412</v>
      </c>
      <c r="S5" s="35">
        <v>45504</v>
      </c>
      <c r="T5" s="36">
        <v>0</v>
      </c>
    </row>
    <row r="6" spans="1:20" ht="24.95" customHeight="1" x14ac:dyDescent="0.25">
      <c r="A6" s="3" t="s">
        <v>55</v>
      </c>
      <c r="B6" s="3" t="s">
        <v>73</v>
      </c>
      <c r="C6" s="14">
        <v>2</v>
      </c>
      <c r="D6" s="3" t="s">
        <v>16</v>
      </c>
      <c r="E6" s="3" t="s">
        <v>15</v>
      </c>
      <c r="F6" s="4">
        <v>5</v>
      </c>
      <c r="G6" s="32"/>
      <c r="H6" s="12"/>
      <c r="I6" s="15" t="s">
        <v>5</v>
      </c>
      <c r="J6" s="5" t="s">
        <v>34</v>
      </c>
      <c r="K6" s="4">
        <v>50</v>
      </c>
      <c r="L6" s="13"/>
      <c r="M6" s="24">
        <v>0</v>
      </c>
      <c r="N6" s="18">
        <f>+polotovary[[#This Row],[Cena bez DPH za MJ ***]]*polotovary[[#This Row],[Množství]]</f>
        <v>0</v>
      </c>
      <c r="O6" s="11">
        <v>0.12</v>
      </c>
      <c r="P6" s="40">
        <f>+polotovary[[#This Row],[Celkem    ****]]+polotovary[[#This Row],[DPH (přepište v případě jiné DPH)]]*polotovary[[#This Row],[Celkem    ****]]</f>
        <v>0</v>
      </c>
      <c r="Q6" s="34" t="s">
        <v>48</v>
      </c>
      <c r="R6" s="35">
        <v>45412</v>
      </c>
      <c r="S6" s="35">
        <v>45504</v>
      </c>
      <c r="T6" s="37">
        <v>0</v>
      </c>
    </row>
    <row r="7" spans="1:20" ht="24.95" customHeight="1" x14ac:dyDescent="0.25">
      <c r="A7" s="3" t="s">
        <v>56</v>
      </c>
      <c r="B7" s="3" t="s">
        <v>74</v>
      </c>
      <c r="C7" s="14">
        <v>3</v>
      </c>
      <c r="D7" s="3" t="s">
        <v>17</v>
      </c>
      <c r="E7" s="3" t="s">
        <v>15</v>
      </c>
      <c r="F7" s="4">
        <v>12</v>
      </c>
      <c r="G7" s="32"/>
      <c r="H7" s="12"/>
      <c r="I7" s="15" t="s">
        <v>5</v>
      </c>
      <c r="J7" s="5" t="s">
        <v>34</v>
      </c>
      <c r="K7" s="4">
        <v>250</v>
      </c>
      <c r="L7" s="13"/>
      <c r="M7" s="24">
        <v>0</v>
      </c>
      <c r="N7" s="18">
        <f>+polotovary[[#This Row],[Cena bez DPH za MJ ***]]*polotovary[[#This Row],[Množství]]</f>
        <v>0</v>
      </c>
      <c r="O7" s="11">
        <v>0.12</v>
      </c>
      <c r="P7" s="40">
        <f>+polotovary[[#This Row],[Celkem    ****]]+polotovary[[#This Row],[DPH (přepište v případě jiné DPH)]]*polotovary[[#This Row],[Celkem    ****]]</f>
        <v>0</v>
      </c>
      <c r="Q7" s="34" t="s">
        <v>48</v>
      </c>
      <c r="R7" s="35">
        <v>45412</v>
      </c>
      <c r="S7" s="35">
        <v>45504</v>
      </c>
      <c r="T7" s="37">
        <v>0</v>
      </c>
    </row>
    <row r="8" spans="1:20" ht="24.95" customHeight="1" x14ac:dyDescent="0.25">
      <c r="A8" s="43" t="s">
        <v>91</v>
      </c>
      <c r="B8" s="43" t="s">
        <v>90</v>
      </c>
      <c r="C8" s="14">
        <v>4</v>
      </c>
      <c r="D8" s="3" t="s">
        <v>44</v>
      </c>
      <c r="E8" s="10" t="s">
        <v>15</v>
      </c>
      <c r="F8" s="4" t="s">
        <v>45</v>
      </c>
      <c r="G8" s="32"/>
      <c r="H8" s="12"/>
      <c r="I8" s="15" t="s">
        <v>5</v>
      </c>
      <c r="J8" s="17" t="s">
        <v>34</v>
      </c>
      <c r="K8" s="4">
        <v>220</v>
      </c>
      <c r="L8" s="39"/>
      <c r="M8" s="24">
        <v>0</v>
      </c>
      <c r="N8" s="18">
        <f>+polotovary[[#This Row],[Cena bez DPH za MJ ***]]*polotovary[[#This Row],[Množství]]</f>
        <v>0</v>
      </c>
      <c r="O8" s="11">
        <v>0.12</v>
      </c>
      <c r="P8" s="40">
        <f>+polotovary[[#This Row],[Celkem    ****]]+polotovary[[#This Row],[DPH (přepište v případě jiné DPH)]]*polotovary[[#This Row],[Celkem    ****]]</f>
        <v>0</v>
      </c>
      <c r="Q8" s="34" t="s">
        <v>48</v>
      </c>
      <c r="R8" s="35">
        <v>45412</v>
      </c>
      <c r="S8" s="35">
        <v>45504</v>
      </c>
      <c r="T8" s="37">
        <v>0</v>
      </c>
    </row>
    <row r="9" spans="1:20" ht="24.95" customHeight="1" x14ac:dyDescent="0.25">
      <c r="A9" s="3" t="s">
        <v>57</v>
      </c>
      <c r="B9" s="3" t="s">
        <v>75</v>
      </c>
      <c r="C9" s="14">
        <v>5</v>
      </c>
      <c r="D9" s="3" t="s">
        <v>18</v>
      </c>
      <c r="E9" s="3" t="s">
        <v>15</v>
      </c>
      <c r="F9" s="4">
        <v>10</v>
      </c>
      <c r="G9" s="32"/>
      <c r="H9" s="12"/>
      <c r="I9" s="15" t="s">
        <v>5</v>
      </c>
      <c r="J9" s="5" t="s">
        <v>34</v>
      </c>
      <c r="K9" s="4">
        <v>15</v>
      </c>
      <c r="L9" s="13"/>
      <c r="M9" s="24">
        <v>0</v>
      </c>
      <c r="N9" s="18">
        <f>+polotovary[[#This Row],[Cena bez DPH za MJ ***]]*polotovary[[#This Row],[Množství]]</f>
        <v>0</v>
      </c>
      <c r="O9" s="11">
        <v>0.12</v>
      </c>
      <c r="P9" s="40">
        <f>+polotovary[[#This Row],[Celkem    ****]]+polotovary[[#This Row],[DPH (přepište v případě jiné DPH)]]*polotovary[[#This Row],[Celkem    ****]]</f>
        <v>0</v>
      </c>
      <c r="Q9" s="34" t="s">
        <v>48</v>
      </c>
      <c r="R9" s="35">
        <v>45412</v>
      </c>
      <c r="S9" s="35">
        <v>45504</v>
      </c>
      <c r="T9" s="37">
        <v>0</v>
      </c>
    </row>
    <row r="10" spans="1:20" ht="24.95" customHeight="1" x14ac:dyDescent="0.25">
      <c r="A10" s="3" t="s">
        <v>58</v>
      </c>
      <c r="B10" s="3" t="s">
        <v>76</v>
      </c>
      <c r="C10" s="14">
        <v>6</v>
      </c>
      <c r="D10" s="3" t="s">
        <v>19</v>
      </c>
      <c r="E10" s="3" t="s">
        <v>15</v>
      </c>
      <c r="F10" s="4">
        <v>10</v>
      </c>
      <c r="G10" s="32"/>
      <c r="H10" s="12"/>
      <c r="I10" s="15" t="s">
        <v>5</v>
      </c>
      <c r="J10" s="5" t="s">
        <v>34</v>
      </c>
      <c r="K10" s="4">
        <v>55</v>
      </c>
      <c r="L10" s="13"/>
      <c r="M10" s="24">
        <v>0</v>
      </c>
      <c r="N10" s="18">
        <f>+polotovary[[#This Row],[Cena bez DPH za MJ ***]]*polotovary[[#This Row],[Množství]]</f>
        <v>0</v>
      </c>
      <c r="O10" s="11">
        <v>0.12</v>
      </c>
      <c r="P10" s="40">
        <f>+polotovary[[#This Row],[Celkem    ****]]+polotovary[[#This Row],[DPH (přepište v případě jiné DPH)]]*polotovary[[#This Row],[Celkem    ****]]</f>
        <v>0</v>
      </c>
      <c r="Q10" s="34" t="s">
        <v>48</v>
      </c>
      <c r="R10" s="35">
        <v>45412</v>
      </c>
      <c r="S10" s="35">
        <v>45504</v>
      </c>
      <c r="T10" s="37">
        <v>0</v>
      </c>
    </row>
    <row r="11" spans="1:20" ht="24.95" customHeight="1" x14ac:dyDescent="0.25">
      <c r="A11" s="3" t="s">
        <v>59</v>
      </c>
      <c r="B11" s="3" t="s">
        <v>77</v>
      </c>
      <c r="C11" s="14">
        <v>7</v>
      </c>
      <c r="D11" s="3" t="s">
        <v>20</v>
      </c>
      <c r="E11" s="3" t="s">
        <v>15</v>
      </c>
      <c r="F11" s="4">
        <v>10</v>
      </c>
      <c r="G11" s="32"/>
      <c r="H11" s="12"/>
      <c r="I11" s="15" t="s">
        <v>5</v>
      </c>
      <c r="J11" s="5" t="s">
        <v>34</v>
      </c>
      <c r="K11" s="4">
        <v>5</v>
      </c>
      <c r="L11" s="13"/>
      <c r="M11" s="24">
        <v>0</v>
      </c>
      <c r="N11" s="18">
        <f>+polotovary[[#This Row],[Cena bez DPH za MJ ***]]*polotovary[[#This Row],[Množství]]</f>
        <v>0</v>
      </c>
      <c r="O11" s="11">
        <v>0.12</v>
      </c>
      <c r="P11" s="40">
        <f>+polotovary[[#This Row],[Celkem    ****]]+polotovary[[#This Row],[DPH (přepište v případě jiné DPH)]]*polotovary[[#This Row],[Celkem    ****]]</f>
        <v>0</v>
      </c>
      <c r="Q11" s="34" t="s">
        <v>48</v>
      </c>
      <c r="R11" s="35">
        <v>45412</v>
      </c>
      <c r="S11" s="35">
        <v>45504</v>
      </c>
      <c r="T11" s="37">
        <v>0</v>
      </c>
    </row>
    <row r="12" spans="1:20" ht="24.95" customHeight="1" x14ac:dyDescent="0.25">
      <c r="A12" s="3" t="s">
        <v>60</v>
      </c>
      <c r="B12" s="3" t="s">
        <v>78</v>
      </c>
      <c r="C12" s="14">
        <v>8</v>
      </c>
      <c r="D12" s="3" t="s">
        <v>21</v>
      </c>
      <c r="E12" s="3" t="s">
        <v>15</v>
      </c>
      <c r="F12" s="4">
        <v>10</v>
      </c>
      <c r="G12" s="32"/>
      <c r="H12" s="12"/>
      <c r="I12" s="15" t="s">
        <v>5</v>
      </c>
      <c r="J12" s="5" t="s">
        <v>34</v>
      </c>
      <c r="K12" s="4">
        <v>10</v>
      </c>
      <c r="L12" s="13"/>
      <c r="M12" s="24">
        <v>0</v>
      </c>
      <c r="N12" s="18">
        <f>+polotovary[[#This Row],[Cena bez DPH za MJ ***]]*polotovary[[#This Row],[Množství]]</f>
        <v>0</v>
      </c>
      <c r="O12" s="11">
        <v>0.12</v>
      </c>
      <c r="P12" s="40">
        <f>+polotovary[[#This Row],[Celkem    ****]]+polotovary[[#This Row],[DPH (přepište v případě jiné DPH)]]*polotovary[[#This Row],[Celkem    ****]]</f>
        <v>0</v>
      </c>
      <c r="Q12" s="34" t="s">
        <v>48</v>
      </c>
      <c r="R12" s="35">
        <v>45412</v>
      </c>
      <c r="S12" s="35">
        <v>45504</v>
      </c>
      <c r="T12" s="37">
        <v>0</v>
      </c>
    </row>
    <row r="13" spans="1:20" ht="24.95" customHeight="1" x14ac:dyDescent="0.25">
      <c r="A13" s="3" t="s">
        <v>61</v>
      </c>
      <c r="B13" s="3" t="s">
        <v>79</v>
      </c>
      <c r="C13" s="14">
        <v>9</v>
      </c>
      <c r="D13" s="3" t="s">
        <v>22</v>
      </c>
      <c r="E13" s="3" t="s">
        <v>15</v>
      </c>
      <c r="F13" s="4">
        <v>10</v>
      </c>
      <c r="G13" s="32"/>
      <c r="H13" s="12"/>
      <c r="I13" s="15" t="s">
        <v>5</v>
      </c>
      <c r="J13" s="5" t="s">
        <v>34</v>
      </c>
      <c r="K13" s="4">
        <v>10</v>
      </c>
      <c r="L13" s="13"/>
      <c r="M13" s="24">
        <v>0</v>
      </c>
      <c r="N13" s="18">
        <f>+polotovary[[#This Row],[Cena bez DPH za MJ ***]]*polotovary[[#This Row],[Množství]]</f>
        <v>0</v>
      </c>
      <c r="O13" s="11">
        <v>0.12</v>
      </c>
      <c r="P13" s="40">
        <f>+polotovary[[#This Row],[Celkem    ****]]+polotovary[[#This Row],[DPH (přepište v případě jiné DPH)]]*polotovary[[#This Row],[Celkem    ****]]</f>
        <v>0</v>
      </c>
      <c r="Q13" s="34" t="s">
        <v>48</v>
      </c>
      <c r="R13" s="35">
        <v>45412</v>
      </c>
      <c r="S13" s="35">
        <v>45504</v>
      </c>
      <c r="T13" s="37">
        <v>0</v>
      </c>
    </row>
    <row r="14" spans="1:20" ht="24.95" customHeight="1" x14ac:dyDescent="0.25">
      <c r="A14" s="3" t="s">
        <v>62</v>
      </c>
      <c r="B14" s="3" t="s">
        <v>80</v>
      </c>
      <c r="C14" s="14">
        <v>10</v>
      </c>
      <c r="D14" s="3" t="s">
        <v>23</v>
      </c>
      <c r="E14" s="3" t="s">
        <v>15</v>
      </c>
      <c r="F14" s="4">
        <v>10</v>
      </c>
      <c r="G14" s="32"/>
      <c r="H14" s="12"/>
      <c r="I14" s="15" t="s">
        <v>5</v>
      </c>
      <c r="J14" s="5" t="s">
        <v>34</v>
      </c>
      <c r="K14" s="4">
        <v>10</v>
      </c>
      <c r="L14" s="13"/>
      <c r="M14" s="24">
        <v>0</v>
      </c>
      <c r="N14" s="18">
        <f>+polotovary[[#This Row],[Cena bez DPH za MJ ***]]*polotovary[[#This Row],[Množství]]</f>
        <v>0</v>
      </c>
      <c r="O14" s="11">
        <v>0.12</v>
      </c>
      <c r="P14" s="40">
        <f>+polotovary[[#This Row],[Celkem    ****]]+polotovary[[#This Row],[DPH (přepište v případě jiné DPH)]]*polotovary[[#This Row],[Celkem    ****]]</f>
        <v>0</v>
      </c>
      <c r="Q14" s="34" t="s">
        <v>48</v>
      </c>
      <c r="R14" s="35">
        <v>45412</v>
      </c>
      <c r="S14" s="35">
        <v>45504</v>
      </c>
      <c r="T14" s="37">
        <v>0</v>
      </c>
    </row>
    <row r="15" spans="1:20" ht="24.95" customHeight="1" x14ac:dyDescent="0.25">
      <c r="A15" s="3" t="s">
        <v>63</v>
      </c>
      <c r="B15" s="3" t="s">
        <v>81</v>
      </c>
      <c r="C15" s="14">
        <v>11</v>
      </c>
      <c r="D15" s="3" t="s">
        <v>24</v>
      </c>
      <c r="E15" s="3" t="s">
        <v>15</v>
      </c>
      <c r="F15" s="4">
        <v>10</v>
      </c>
      <c r="G15" s="32"/>
      <c r="H15" s="12"/>
      <c r="I15" s="15" t="s">
        <v>5</v>
      </c>
      <c r="J15" s="5" t="s">
        <v>34</v>
      </c>
      <c r="K15" s="4">
        <v>10</v>
      </c>
      <c r="L15" s="13"/>
      <c r="M15" s="24">
        <v>0</v>
      </c>
      <c r="N15" s="18">
        <f>+polotovary[[#This Row],[Cena bez DPH za MJ ***]]*polotovary[[#This Row],[Množství]]</f>
        <v>0</v>
      </c>
      <c r="O15" s="11">
        <v>0.12</v>
      </c>
      <c r="P15" s="40">
        <f>+polotovary[[#This Row],[Celkem    ****]]+polotovary[[#This Row],[DPH (přepište v případě jiné DPH)]]*polotovary[[#This Row],[Celkem    ****]]</f>
        <v>0</v>
      </c>
      <c r="Q15" s="34" t="s">
        <v>48</v>
      </c>
      <c r="R15" s="35">
        <v>45412</v>
      </c>
      <c r="S15" s="35">
        <v>45504</v>
      </c>
      <c r="T15" s="37">
        <v>0</v>
      </c>
    </row>
    <row r="16" spans="1:20" ht="24.95" customHeight="1" x14ac:dyDescent="0.25">
      <c r="A16" s="3" t="s">
        <v>64</v>
      </c>
      <c r="B16" s="3" t="s">
        <v>82</v>
      </c>
      <c r="C16" s="14">
        <v>12</v>
      </c>
      <c r="D16" s="3" t="s">
        <v>25</v>
      </c>
      <c r="E16" s="3" t="s">
        <v>15</v>
      </c>
      <c r="F16" s="4">
        <v>10</v>
      </c>
      <c r="G16" s="32"/>
      <c r="H16" s="12"/>
      <c r="I16" s="15" t="s">
        <v>5</v>
      </c>
      <c r="J16" s="5" t="s">
        <v>34</v>
      </c>
      <c r="K16" s="4">
        <v>10</v>
      </c>
      <c r="L16" s="13"/>
      <c r="M16" s="24">
        <v>0</v>
      </c>
      <c r="N16" s="18">
        <f>+polotovary[[#This Row],[Cena bez DPH za MJ ***]]*polotovary[[#This Row],[Množství]]</f>
        <v>0</v>
      </c>
      <c r="O16" s="11">
        <v>0.12</v>
      </c>
      <c r="P16" s="40">
        <f>+polotovary[[#This Row],[Celkem    ****]]+polotovary[[#This Row],[DPH (přepište v případě jiné DPH)]]*polotovary[[#This Row],[Celkem    ****]]</f>
        <v>0</v>
      </c>
      <c r="Q16" s="34" t="s">
        <v>48</v>
      </c>
      <c r="R16" s="35">
        <v>45412</v>
      </c>
      <c r="S16" s="35">
        <v>45504</v>
      </c>
      <c r="T16" s="37">
        <v>0</v>
      </c>
    </row>
    <row r="17" spans="1:20" ht="24.95" customHeight="1" x14ac:dyDescent="0.25">
      <c r="A17" s="3" t="s">
        <v>54</v>
      </c>
      <c r="B17" s="3" t="s">
        <v>72</v>
      </c>
      <c r="C17" s="14">
        <v>13</v>
      </c>
      <c r="D17" s="3" t="s">
        <v>26</v>
      </c>
      <c r="E17" s="3" t="s">
        <v>15</v>
      </c>
      <c r="F17" s="4">
        <v>10</v>
      </c>
      <c r="G17" s="32"/>
      <c r="H17" s="12"/>
      <c r="I17" s="15" t="s">
        <v>5</v>
      </c>
      <c r="J17" s="5" t="s">
        <v>34</v>
      </c>
      <c r="K17" s="4">
        <v>10</v>
      </c>
      <c r="L17" s="13"/>
      <c r="M17" s="24">
        <v>0</v>
      </c>
      <c r="N17" s="18">
        <f>+polotovary[[#This Row],[Cena bez DPH za MJ ***]]*polotovary[[#This Row],[Množství]]</f>
        <v>0</v>
      </c>
      <c r="O17" s="11">
        <v>0.12</v>
      </c>
      <c r="P17" s="40">
        <f>+polotovary[[#This Row],[Celkem    ****]]+polotovary[[#This Row],[DPH (přepište v případě jiné DPH)]]*polotovary[[#This Row],[Celkem    ****]]</f>
        <v>0</v>
      </c>
      <c r="Q17" s="34" t="s">
        <v>48</v>
      </c>
      <c r="R17" s="35">
        <v>45412</v>
      </c>
      <c r="S17" s="35">
        <v>45504</v>
      </c>
      <c r="T17" s="37">
        <v>0</v>
      </c>
    </row>
    <row r="18" spans="1:20" ht="24.95" customHeight="1" x14ac:dyDescent="0.25">
      <c r="A18" s="3" t="s">
        <v>65</v>
      </c>
      <c r="B18" s="3" t="s">
        <v>83</v>
      </c>
      <c r="C18" s="14">
        <v>14</v>
      </c>
      <c r="D18" s="3" t="s">
        <v>27</v>
      </c>
      <c r="E18" s="3" t="s">
        <v>28</v>
      </c>
      <c r="F18" s="4">
        <v>10</v>
      </c>
      <c r="G18" s="32"/>
      <c r="H18" s="12"/>
      <c r="I18" s="15" t="s">
        <v>5</v>
      </c>
      <c r="J18" s="5" t="s">
        <v>34</v>
      </c>
      <c r="K18" s="4">
        <v>10</v>
      </c>
      <c r="L18" s="13"/>
      <c r="M18" s="24">
        <v>0</v>
      </c>
      <c r="N18" s="18">
        <f>+polotovary[[#This Row],[Cena bez DPH za MJ ***]]*polotovary[[#This Row],[Množství]]</f>
        <v>0</v>
      </c>
      <c r="O18" s="11">
        <v>0.12</v>
      </c>
      <c r="P18" s="40">
        <f>+polotovary[[#This Row],[Celkem    ****]]+polotovary[[#This Row],[DPH (přepište v případě jiné DPH)]]*polotovary[[#This Row],[Celkem    ****]]</f>
        <v>0</v>
      </c>
      <c r="Q18" s="34" t="s">
        <v>48</v>
      </c>
      <c r="R18" s="35">
        <v>45412</v>
      </c>
      <c r="S18" s="35">
        <v>45504</v>
      </c>
      <c r="T18" s="37">
        <v>0</v>
      </c>
    </row>
    <row r="19" spans="1:20" ht="24.95" customHeight="1" x14ac:dyDescent="0.25">
      <c r="A19" s="3" t="s">
        <v>66</v>
      </c>
      <c r="B19" s="3" t="s">
        <v>84</v>
      </c>
      <c r="C19" s="14">
        <v>15</v>
      </c>
      <c r="D19" s="3" t="s">
        <v>29</v>
      </c>
      <c r="E19" s="10" t="s">
        <v>15</v>
      </c>
      <c r="F19" s="4">
        <v>10</v>
      </c>
      <c r="G19" s="32"/>
      <c r="H19" s="12"/>
      <c r="I19" s="15" t="s">
        <v>5</v>
      </c>
      <c r="J19" s="5" t="s">
        <v>34</v>
      </c>
      <c r="K19" s="4">
        <v>5</v>
      </c>
      <c r="L19" s="13"/>
      <c r="M19" s="24">
        <v>0</v>
      </c>
      <c r="N19" s="18">
        <f>+polotovary[[#This Row],[Cena bez DPH za MJ ***]]*polotovary[[#This Row],[Množství]]</f>
        <v>0</v>
      </c>
      <c r="O19" s="11">
        <v>0.12</v>
      </c>
      <c r="P19" s="40">
        <f>+polotovary[[#This Row],[Celkem    ****]]+polotovary[[#This Row],[DPH (přepište v případě jiné DPH)]]*polotovary[[#This Row],[Celkem    ****]]</f>
        <v>0</v>
      </c>
      <c r="Q19" s="34" t="s">
        <v>48</v>
      </c>
      <c r="R19" s="35">
        <v>45412</v>
      </c>
      <c r="S19" s="35">
        <v>45504</v>
      </c>
      <c r="T19" s="37">
        <v>0</v>
      </c>
    </row>
    <row r="20" spans="1:20" ht="24.95" customHeight="1" x14ac:dyDescent="0.25">
      <c r="A20" s="3" t="s">
        <v>67</v>
      </c>
      <c r="B20" s="3" t="s">
        <v>85</v>
      </c>
      <c r="C20" s="14">
        <v>16</v>
      </c>
      <c r="D20" s="3" t="s">
        <v>30</v>
      </c>
      <c r="E20" s="10" t="s">
        <v>15</v>
      </c>
      <c r="F20" s="4">
        <v>10</v>
      </c>
      <c r="G20" s="32"/>
      <c r="H20" s="12"/>
      <c r="I20" s="15" t="s">
        <v>5</v>
      </c>
      <c r="J20" s="5" t="s">
        <v>34</v>
      </c>
      <c r="K20" s="4">
        <v>10</v>
      </c>
      <c r="L20" s="13"/>
      <c r="M20" s="24">
        <v>0</v>
      </c>
      <c r="N20" s="18">
        <f>+polotovary[[#This Row],[Cena bez DPH za MJ ***]]*polotovary[[#This Row],[Množství]]</f>
        <v>0</v>
      </c>
      <c r="O20" s="11">
        <v>0.12</v>
      </c>
      <c r="P20" s="40">
        <f>+polotovary[[#This Row],[Celkem    ****]]+polotovary[[#This Row],[DPH (přepište v případě jiné DPH)]]*polotovary[[#This Row],[Celkem    ****]]</f>
        <v>0</v>
      </c>
      <c r="Q20" s="34" t="s">
        <v>48</v>
      </c>
      <c r="R20" s="35">
        <v>45412</v>
      </c>
      <c r="S20" s="35">
        <v>45504</v>
      </c>
      <c r="T20" s="37">
        <v>0</v>
      </c>
    </row>
    <row r="21" spans="1:20" ht="24.95" customHeight="1" x14ac:dyDescent="0.25">
      <c r="A21" s="3" t="s">
        <v>68</v>
      </c>
      <c r="B21" s="3" t="s">
        <v>86</v>
      </c>
      <c r="C21" s="14">
        <v>17</v>
      </c>
      <c r="D21" s="3" t="s">
        <v>31</v>
      </c>
      <c r="E21" s="10" t="s">
        <v>32</v>
      </c>
      <c r="F21" s="4">
        <v>10</v>
      </c>
      <c r="G21" s="32"/>
      <c r="H21" s="12"/>
      <c r="I21" s="15" t="s">
        <v>5</v>
      </c>
      <c r="J21" s="5" t="s">
        <v>34</v>
      </c>
      <c r="K21" s="4">
        <v>5</v>
      </c>
      <c r="L21" s="13"/>
      <c r="M21" s="24">
        <v>0</v>
      </c>
      <c r="N21" s="18">
        <f>+polotovary[[#This Row],[Cena bez DPH za MJ ***]]*polotovary[[#This Row],[Množství]]</f>
        <v>0</v>
      </c>
      <c r="O21" s="11">
        <v>0.12</v>
      </c>
      <c r="P21" s="40">
        <f>+polotovary[[#This Row],[Celkem    ****]]+polotovary[[#This Row],[DPH (přepište v případě jiné DPH)]]*polotovary[[#This Row],[Celkem    ****]]</f>
        <v>0</v>
      </c>
      <c r="Q21" s="34" t="s">
        <v>48</v>
      </c>
      <c r="R21" s="35">
        <v>45412</v>
      </c>
      <c r="S21" s="35">
        <v>45504</v>
      </c>
      <c r="T21" s="37">
        <v>0</v>
      </c>
    </row>
    <row r="22" spans="1:20" ht="24.95" customHeight="1" x14ac:dyDescent="0.25">
      <c r="A22" s="3" t="s">
        <v>69</v>
      </c>
      <c r="B22" s="3" t="s">
        <v>87</v>
      </c>
      <c r="C22" s="14">
        <v>18</v>
      </c>
      <c r="D22" s="3" t="s">
        <v>33</v>
      </c>
      <c r="E22" s="10" t="s">
        <v>32</v>
      </c>
      <c r="F22" s="4">
        <v>10</v>
      </c>
      <c r="G22" s="32"/>
      <c r="H22" s="12"/>
      <c r="I22" s="15" t="s">
        <v>5</v>
      </c>
      <c r="J22" s="5" t="s">
        <v>34</v>
      </c>
      <c r="K22" s="4">
        <v>20</v>
      </c>
      <c r="L22" s="13"/>
      <c r="M22" s="24">
        <v>0</v>
      </c>
      <c r="N22" s="18">
        <f>+polotovary[[#This Row],[Cena bez DPH za MJ ***]]*polotovary[[#This Row],[Množství]]</f>
        <v>0</v>
      </c>
      <c r="O22" s="11">
        <v>0.12</v>
      </c>
      <c r="P22" s="40">
        <f>+polotovary[[#This Row],[Celkem    ****]]+polotovary[[#This Row],[DPH (přepište v případě jiné DPH)]]*polotovary[[#This Row],[Celkem    ****]]</f>
        <v>0</v>
      </c>
      <c r="Q22" s="34" t="s">
        <v>48</v>
      </c>
      <c r="R22" s="35">
        <v>45412</v>
      </c>
      <c r="S22" s="35">
        <v>45504</v>
      </c>
      <c r="T22" s="37">
        <v>0</v>
      </c>
    </row>
    <row r="23" spans="1:20" ht="24.95" customHeight="1" x14ac:dyDescent="0.25">
      <c r="A23" s="3" t="s">
        <v>70</v>
      </c>
      <c r="B23" s="3" t="s">
        <v>88</v>
      </c>
      <c r="C23" s="14">
        <v>19</v>
      </c>
      <c r="D23" s="3" t="s">
        <v>40</v>
      </c>
      <c r="E23" s="10" t="s">
        <v>42</v>
      </c>
      <c r="F23" s="4">
        <v>12</v>
      </c>
      <c r="G23" s="32"/>
      <c r="H23" s="12"/>
      <c r="I23" s="15" t="s">
        <v>5</v>
      </c>
      <c r="J23" s="5" t="s">
        <v>34</v>
      </c>
      <c r="K23" s="4">
        <v>5</v>
      </c>
      <c r="L23" s="29"/>
      <c r="M23" s="24">
        <v>0</v>
      </c>
      <c r="N23" s="18">
        <f>+polotovary[[#This Row],[Cena bez DPH za MJ ***]]*polotovary[[#This Row],[Množství]]</f>
        <v>0</v>
      </c>
      <c r="O23" s="11">
        <v>0.12</v>
      </c>
      <c r="P23" s="40">
        <f>+polotovary[[#This Row],[Celkem    ****]]+polotovary[[#This Row],[DPH (přepište v případě jiné DPH)]]*polotovary[[#This Row],[Celkem    ****]]</f>
        <v>0</v>
      </c>
      <c r="Q23" s="34" t="s">
        <v>48</v>
      </c>
      <c r="R23" s="35">
        <v>45412</v>
      </c>
      <c r="S23" s="35">
        <v>45504</v>
      </c>
      <c r="T23" s="37">
        <v>0</v>
      </c>
    </row>
    <row r="24" spans="1:20" ht="24.95" customHeight="1" x14ac:dyDescent="0.25">
      <c r="A24" s="3" t="s">
        <v>71</v>
      </c>
      <c r="B24" s="3" t="s">
        <v>89</v>
      </c>
      <c r="C24" s="14">
        <v>20</v>
      </c>
      <c r="D24" s="3" t="s">
        <v>41</v>
      </c>
      <c r="E24" s="10" t="s">
        <v>42</v>
      </c>
      <c r="F24" s="4">
        <v>12</v>
      </c>
      <c r="G24" s="32"/>
      <c r="H24" s="12"/>
      <c r="I24" s="15" t="s">
        <v>5</v>
      </c>
      <c r="J24" s="5" t="s">
        <v>34</v>
      </c>
      <c r="K24" s="4">
        <v>40</v>
      </c>
      <c r="L24" s="29"/>
      <c r="M24" s="24">
        <v>0</v>
      </c>
      <c r="N24" s="18">
        <f>+polotovary[[#This Row],[Cena bez DPH za MJ ***]]*polotovary[[#This Row],[Množství]]</f>
        <v>0</v>
      </c>
      <c r="O24" s="11">
        <v>0.12</v>
      </c>
      <c r="P24" s="40">
        <f>+polotovary[[#This Row],[Celkem    ****]]+polotovary[[#This Row],[DPH (přepište v případě jiné DPH)]]*polotovary[[#This Row],[Celkem    ****]]</f>
        <v>0</v>
      </c>
      <c r="Q24" s="34" t="s">
        <v>48</v>
      </c>
      <c r="R24" s="35">
        <v>45412</v>
      </c>
      <c r="S24" s="35">
        <v>45504</v>
      </c>
      <c r="T24" s="38">
        <v>0</v>
      </c>
    </row>
    <row r="25" spans="1:20" ht="24.95" customHeight="1" x14ac:dyDescent="0.25">
      <c r="A25" s="19"/>
      <c r="B25" s="19"/>
      <c r="C25" s="20" t="s">
        <v>1</v>
      </c>
      <c r="D25" s="21"/>
      <c r="E25" s="21"/>
      <c r="F25" s="20"/>
      <c r="G25" s="20"/>
      <c r="H25" s="21"/>
      <c r="I25" s="20"/>
      <c r="J25" s="20"/>
      <c r="K25" s="23"/>
      <c r="L25" s="23"/>
      <c r="M25" s="22"/>
      <c r="N25" s="22">
        <f>SUBTOTAL(109,polotovary[Celkem    ****])</f>
        <v>0</v>
      </c>
      <c r="O25" s="19"/>
      <c r="P25" s="41">
        <f>SUBTOTAL(109,polotovary[Spolu s DPH])</f>
        <v>0</v>
      </c>
      <c r="Q25" s="19"/>
      <c r="R25" s="19"/>
      <c r="S25" s="19"/>
      <c r="T25" s="19"/>
    </row>
    <row r="26" spans="1:20" ht="24.95" customHeight="1" x14ac:dyDescent="0.25"/>
    <row r="27" spans="1:20" ht="24.95" customHeight="1" x14ac:dyDescent="0.25"/>
    <row r="28" spans="1:20" ht="24.95" customHeight="1" x14ac:dyDescent="0.25"/>
    <row r="29" spans="1:20" ht="24.95" customHeight="1" x14ac:dyDescent="0.25"/>
    <row r="30" spans="1:20" ht="24.95" customHeight="1" x14ac:dyDescent="0.25"/>
    <row r="31" spans="1:20" ht="24.95" customHeight="1" x14ac:dyDescent="0.25"/>
    <row r="32" spans="1:20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32.25" customHeight="1" x14ac:dyDescent="0.25"/>
  </sheetData>
  <sheetProtection algorithmName="SHA-512" hashValue="/8VPLJA2kjeJZ/E7VHy5qRTLJ4/eK7rCCa4wJsYXDWrBn+oe8kyLq/SmiVVwJYyYCUGstZhT84v/kvNu4xPwXg==" saltValue="dX1hojoftXIHs3HpEU4tQg==" spinCount="100000" sheet="1" objects="1" scenarios="1"/>
  <phoneticPr fontId="5" type="noConversion"/>
  <pageMargins left="0.11811023622047245" right="0.11811023622047245" top="0.59055118110236227" bottom="0.59055118110236227" header="0.31496062992125984" footer="0.31496062992125984"/>
  <pageSetup paperSize="9" scale="4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Daniela Slováková</cp:lastModifiedBy>
  <cp:lastPrinted>2023-10-09T11:02:06Z</cp:lastPrinted>
  <dcterms:created xsi:type="dcterms:W3CDTF">2023-01-11T08:55:11Z</dcterms:created>
  <dcterms:modified xsi:type="dcterms:W3CDTF">2024-04-22T07:46:50Z</dcterms:modified>
</cp:coreProperties>
</file>