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32602919\Documents\003 FSV\02_PhD Infra\VZ_STAVBA\3. Final ZD\"/>
    </mc:Choice>
  </mc:AlternateContent>
  <xr:revisionPtr revIDLastSave="0" documentId="13_ncr:1_{700A6A70-AD1A-4687-A6C5-8138F18D33C4}" xr6:coauthVersionLast="47" xr6:coauthVersionMax="47" xr10:uidLastSave="{00000000-0000-0000-0000-000000000000}"/>
  <bookViews>
    <workbookView xWindow="28680" yWindow="-8730" windowWidth="29040" windowHeight="15840" tabRatio="724" activeTab="4" xr2:uid="{00000000-000D-0000-FFFF-FFFF00000000}"/>
  </bookViews>
  <sheets>
    <sheet name="Rekapitulace za AV na Hollar" sheetId="2" r:id="rId1"/>
    <sheet name="212" sheetId="3" r:id="rId2"/>
    <sheet name="214" sheetId="1" r:id="rId3"/>
    <sheet name="213" sheetId="5" r:id="rId4"/>
    <sheet name="215" sheetId="6" r:id="rId5"/>
    <sheet name="014" sheetId="7" r:id="rId6"/>
    <sheet name="008" sheetId="9" r:id="rId7"/>
    <sheet name="008a" sheetId="10" r:id="rId8"/>
    <sheet name="S09-S13" sheetId="11" r:id="rId9"/>
  </sheets>
  <definedNames>
    <definedName name="_xlnm._FilterDatabase" localSheetId="6" hidden="1">'008'!$A$1:$G$1</definedName>
    <definedName name="_xlnm._FilterDatabase" localSheetId="7" hidden="1">'008a'!$A$1:$G$1</definedName>
    <definedName name="_xlnm._FilterDatabase" localSheetId="5" hidden="1">'014'!$A$1:$G$1</definedName>
    <definedName name="_xlnm._FilterDatabase" localSheetId="1" hidden="1">'212'!$A$1:$G$1</definedName>
    <definedName name="_xlnm._FilterDatabase" localSheetId="3" hidden="1">'213'!$A$1:$G$1</definedName>
    <definedName name="_xlnm._FilterDatabase" localSheetId="2" hidden="1">'214'!$A$1:$G$1</definedName>
    <definedName name="_xlnm._FilterDatabase" localSheetId="4" hidden="1">'215'!$A$1:$G$1</definedName>
    <definedName name="_xlnm._FilterDatabase" localSheetId="8" hidden="1">'S09-S13'!$A$1:$G$1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1" l="1"/>
  <c r="G4" i="11"/>
  <c r="G5" i="11"/>
  <c r="G6" i="11"/>
  <c r="G11" i="11"/>
  <c r="G12" i="11"/>
  <c r="G13" i="11"/>
  <c r="G14" i="11"/>
  <c r="F3" i="11"/>
  <c r="F4" i="11"/>
  <c r="F5" i="11"/>
  <c r="F6" i="11"/>
  <c r="F7" i="11"/>
  <c r="G7" i="11" s="1"/>
  <c r="F8" i="11"/>
  <c r="G8" i="11" s="1"/>
  <c r="F9" i="11"/>
  <c r="G9" i="11" s="1"/>
  <c r="F10" i="11"/>
  <c r="G10" i="11" s="1"/>
  <c r="F11" i="11"/>
  <c r="F12" i="11"/>
  <c r="F13" i="11"/>
  <c r="F14" i="11"/>
  <c r="F15" i="11"/>
  <c r="G15" i="11" s="1"/>
  <c r="F2" i="11"/>
  <c r="G2" i="11" s="1"/>
  <c r="G7" i="10"/>
  <c r="G8" i="10"/>
  <c r="G15" i="10"/>
  <c r="F3" i="10"/>
  <c r="G3" i="10" s="1"/>
  <c r="F4" i="10"/>
  <c r="G4" i="10" s="1"/>
  <c r="F5" i="10"/>
  <c r="G5" i="10" s="1"/>
  <c r="F6" i="10"/>
  <c r="G6" i="10" s="1"/>
  <c r="F7" i="10"/>
  <c r="F8" i="10"/>
  <c r="F9" i="10"/>
  <c r="G9" i="10" s="1"/>
  <c r="F10" i="10"/>
  <c r="G10" i="10" s="1"/>
  <c r="F11" i="10"/>
  <c r="G11" i="10" s="1"/>
  <c r="F12" i="10"/>
  <c r="G12" i="10" s="1"/>
  <c r="F13" i="10"/>
  <c r="G13" i="10" s="1"/>
  <c r="F14" i="10"/>
  <c r="G14" i="10" s="1"/>
  <c r="F15" i="10"/>
  <c r="F2" i="10"/>
  <c r="G2" i="10" s="1"/>
  <c r="D17" i="10" s="1"/>
  <c r="F5" i="9"/>
  <c r="G5" i="9" s="1"/>
  <c r="F6" i="9"/>
  <c r="G6" i="9" s="1"/>
  <c r="F7" i="9"/>
  <c r="G7" i="9" s="1"/>
  <c r="F4" i="9"/>
  <c r="G4" i="9" s="1"/>
  <c r="F2" i="9"/>
  <c r="G2" i="9" s="1"/>
  <c r="F3" i="7"/>
  <c r="G3" i="7" s="1"/>
  <c r="F4" i="7"/>
  <c r="G4" i="7" s="1"/>
  <c r="F5" i="7"/>
  <c r="G5" i="7" s="1"/>
  <c r="F21" i="7"/>
  <c r="G21" i="7" s="1"/>
  <c r="F22" i="7"/>
  <c r="G22" i="7" s="1"/>
  <c r="F6" i="7"/>
  <c r="G6" i="7" s="1"/>
  <c r="F7" i="7"/>
  <c r="G7" i="7" s="1"/>
  <c r="F8" i="7"/>
  <c r="G8" i="7" s="1"/>
  <c r="F9" i="7"/>
  <c r="G9" i="7" s="1"/>
  <c r="F11" i="7"/>
  <c r="G11" i="7" s="1"/>
  <c r="F12" i="7"/>
  <c r="G12" i="7" s="1"/>
  <c r="F13" i="7"/>
  <c r="G13" i="7" s="1"/>
  <c r="F14" i="7"/>
  <c r="G14" i="7" s="1"/>
  <c r="F15" i="7"/>
  <c r="G15" i="7" s="1"/>
  <c r="F16" i="7"/>
  <c r="G16" i="7" s="1"/>
  <c r="F17" i="7"/>
  <c r="G17" i="7" s="1"/>
  <c r="F18" i="7"/>
  <c r="G18" i="7" s="1"/>
  <c r="F19" i="7"/>
  <c r="G19" i="7" s="1"/>
  <c r="F20" i="7"/>
  <c r="G20" i="7" s="1"/>
  <c r="F2" i="7"/>
  <c r="G2" i="7" s="1"/>
  <c r="F3" i="6"/>
  <c r="G3" i="6" s="1"/>
  <c r="F4" i="6"/>
  <c r="G4" i="6" s="1"/>
  <c r="F5" i="6"/>
  <c r="G5" i="6" s="1"/>
  <c r="F21" i="6"/>
  <c r="G21" i="6" s="1"/>
  <c r="F22" i="6"/>
  <c r="G22" i="6" s="1"/>
  <c r="F6" i="6"/>
  <c r="G6" i="6" s="1"/>
  <c r="F7" i="6"/>
  <c r="G7" i="6" s="1"/>
  <c r="F8" i="6"/>
  <c r="G8" i="6" s="1"/>
  <c r="F9" i="6"/>
  <c r="G9" i="6" s="1"/>
  <c r="F11" i="6"/>
  <c r="G11" i="6" s="1"/>
  <c r="F12" i="6"/>
  <c r="G12" i="6" s="1"/>
  <c r="F13" i="6"/>
  <c r="G13" i="6" s="1"/>
  <c r="F14" i="6"/>
  <c r="G14" i="6" s="1"/>
  <c r="F15" i="6"/>
  <c r="G15" i="6" s="1"/>
  <c r="F16" i="6"/>
  <c r="G16" i="6" s="1"/>
  <c r="F17" i="6"/>
  <c r="G17" i="6" s="1"/>
  <c r="F18" i="6"/>
  <c r="G18" i="6" s="1"/>
  <c r="F19" i="6"/>
  <c r="G19" i="6" s="1"/>
  <c r="F20" i="6"/>
  <c r="G20" i="6" s="1"/>
  <c r="F2" i="6"/>
  <c r="G2" i="6" s="1"/>
  <c r="F3" i="5"/>
  <c r="G3" i="5" s="1"/>
  <c r="F4" i="5"/>
  <c r="G4" i="5" s="1"/>
  <c r="F5" i="5"/>
  <c r="G5" i="5" s="1"/>
  <c r="F6" i="5"/>
  <c r="G6" i="5" s="1"/>
  <c r="F7" i="5"/>
  <c r="G7" i="5" s="1"/>
  <c r="F8" i="5"/>
  <c r="G8" i="5" s="1"/>
  <c r="F9" i="5"/>
  <c r="G9" i="5" s="1"/>
  <c r="F10" i="5"/>
  <c r="G10" i="5" s="1"/>
  <c r="F2" i="5"/>
  <c r="G2" i="5" s="1"/>
  <c r="G10" i="1"/>
  <c r="F3" i="1"/>
  <c r="G3" i="1" s="1"/>
  <c r="F4" i="1"/>
  <c r="G4" i="1" s="1"/>
  <c r="F15" i="1"/>
  <c r="G15" i="1" s="1"/>
  <c r="F5" i="1"/>
  <c r="G5" i="1" s="1"/>
  <c r="F6" i="1"/>
  <c r="G6" i="1" s="1"/>
  <c r="F7" i="1"/>
  <c r="G7" i="1" s="1"/>
  <c r="F8" i="1"/>
  <c r="G8" i="1" s="1"/>
  <c r="F9" i="1"/>
  <c r="G9" i="1" s="1"/>
  <c r="F10" i="1"/>
  <c r="F11" i="1"/>
  <c r="G11" i="1" s="1"/>
  <c r="F12" i="1"/>
  <c r="G12" i="1" s="1"/>
  <c r="F13" i="1"/>
  <c r="G13" i="1" s="1"/>
  <c r="F14" i="1"/>
  <c r="G14" i="1" s="1"/>
  <c r="F2" i="1"/>
  <c r="G2" i="1" s="1"/>
  <c r="F3" i="3"/>
  <c r="G3" i="3" s="1"/>
  <c r="F20" i="3"/>
  <c r="G20" i="3" s="1"/>
  <c r="F21" i="3"/>
  <c r="G21" i="3" s="1"/>
  <c r="F4" i="3"/>
  <c r="G4" i="3" s="1"/>
  <c r="F5" i="3"/>
  <c r="G5" i="3" s="1"/>
  <c r="F6" i="3"/>
  <c r="G6" i="3" s="1"/>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 i="3"/>
  <c r="G2" i="3" s="1"/>
  <c r="D23" i="3" l="1"/>
  <c r="D22" i="3"/>
  <c r="B6" i="2" s="1" a="1"/>
  <c r="B6" i="2" s="1"/>
  <c r="D17" i="1"/>
  <c r="D24" i="6"/>
  <c r="D17" i="11"/>
  <c r="D16" i="11"/>
  <c r="B13" i="2" s="1" a="1"/>
  <c r="B13" i="2" s="1"/>
  <c r="D16" i="10"/>
  <c r="B12" i="2" s="1" a="1"/>
  <c r="B12" i="2" s="1"/>
  <c r="D9" i="9"/>
  <c r="D8" i="9"/>
  <c r="B11" i="2" s="1" a="1"/>
  <c r="B11" i="2" s="1"/>
  <c r="D24" i="7"/>
  <c r="D23" i="7"/>
  <c r="B10" i="2" s="1" a="1"/>
  <c r="B10" i="2" s="1"/>
  <c r="D23" i="6"/>
  <c r="B9" i="2" s="1" a="1"/>
  <c r="B9" i="2" s="1"/>
  <c r="D12" i="5"/>
  <c r="D11" i="5"/>
  <c r="B8" i="2" s="1" a="1"/>
  <c r="B8" i="2" s="1"/>
  <c r="D16" i="1"/>
  <c r="B7" i="2" s="1" a="1"/>
  <c r="B7" i="2" s="1"/>
  <c r="B1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<sst xmlns="http://schemas.openxmlformats.org/spreadsheetml/2006/main" count="426" uniqueCount="142">
  <si>
    <t>Druh položky</t>
  </si>
  <si>
    <t>Počet ks</t>
  </si>
  <si>
    <t>Nabídková cena za ks bez DPH</t>
  </si>
  <si>
    <t>Projektor laserový</t>
  </si>
  <si>
    <t>Elektrické promítací plátno</t>
  </si>
  <si>
    <t>Držák projektoru</t>
  </si>
  <si>
    <t>napájecí kabel 230V 5m</t>
  </si>
  <si>
    <t>instalační materiál + doprava a práce</t>
  </si>
  <si>
    <t>Koncový zesilovač</t>
  </si>
  <si>
    <t>Přípojné místo</t>
  </si>
  <si>
    <t>Tabule tříkřídlá</t>
  </si>
  <si>
    <t>Kamera pro hybridní výuku</t>
  </si>
  <si>
    <t>Set bezdrátového mikrofonu a nabíječka bezdrátového mikrofonu</t>
  </si>
  <si>
    <t>reproduktor i s držákem na zeď</t>
  </si>
  <si>
    <t>propojovací bezdrátový systém propojení obrazu z ntb na plátno</t>
  </si>
  <si>
    <t>Dotyková display</t>
  </si>
  <si>
    <t>notebook</t>
  </si>
  <si>
    <t>dokovací stanice</t>
  </si>
  <si>
    <t>monitor</t>
  </si>
  <si>
    <t>Držák displaye na zeď</t>
  </si>
  <si>
    <t>Kopírka A3</t>
  </si>
  <si>
    <t>Mikrofon pro hybridní výuku</t>
  </si>
  <si>
    <t>Keramická bílá tabule 175x120cm</t>
  </si>
  <si>
    <t>PC</t>
  </si>
  <si>
    <t>Video matice</t>
  </si>
  <si>
    <t>Dotykový panel řídícího systému</t>
  </si>
  <si>
    <t>Stolní mikrofon</t>
  </si>
  <si>
    <t>Anténa bezdrátového mikrofonu</t>
  </si>
  <si>
    <t>Switch pro řídící systém</t>
  </si>
  <si>
    <t>Rack a příslušenství</t>
  </si>
  <si>
    <t>Instalace a programování</t>
  </si>
  <si>
    <t>interaktivní 86" IPS panel i s držákem na zeď</t>
  </si>
  <si>
    <t>mikrofon navíc (vč. držáků pro integraci do desky stolu)</t>
  </si>
  <si>
    <t>Obrazový procesor a řídící systém</t>
  </si>
  <si>
    <t>Instalační práce celého AV řešení místnosti + doprava a práce</t>
  </si>
  <si>
    <t>Instalace a programování programovatelných součástí řešení AV techniky v místnosti</t>
  </si>
  <si>
    <t>24 palců, min. IPS panel o poměru 16:9, FULL HD 1920x1080, 2x HDMI, Nastavitelná výška, Pivot, Max odezva 5ms, Frekvence min. 60Hz, záruka min. 2 roky</t>
  </si>
  <si>
    <t>interaktivní 86" IPS panel</t>
  </si>
  <si>
    <t>Propojení elektrickým kabelem 230V, 5m</t>
  </si>
  <si>
    <t>PC sestava
CPU min. benchmark 17 073 passmark bodů
GPU min. integrovaná
Operační paměť RAM min. 16 GB DDR4 
Disk min. NVMe SSD 512 GB
Vstupy a výstupy min.: 1x DP, 2x HDMI, 1x DVI, 5x USB.3.2, 6x USB 2.0
Velikost skříně max: Micro Tower
Součástí balení min.: klávesnice a myš, napájecí kabel
Operační systém min. originální a předem nepoužitý Windows 10/11 Pro
Záruka min. 3 roky na sestavu</t>
  </si>
  <si>
    <t>CPV</t>
  </si>
  <si>
    <t>30191200-6 – Zpětné projektory</t>
  </si>
  <si>
    <t>30195900-1 – Bílé a magnetické tabule</t>
  </si>
  <si>
    <t>30195800-0 – Závěsné věšáky a držáky</t>
  </si>
  <si>
    <t>31682230-1 – Grafické zobrazovací panely</t>
  </si>
  <si>
    <t>30231300-0 – Zobrazovací jednotky</t>
  </si>
  <si>
    <t>32342300-5 – Sady mikrofonů a reproduktorů</t>
  </si>
  <si>
    <t>30213100-6 – Přenosné počítače</t>
  </si>
  <si>
    <t>30231310-3 – Ploché monitory</t>
  </si>
  <si>
    <t>30237200-1 – Počítačová příslušenství</t>
  </si>
  <si>
    <t>31682110-4 – Kryty na elektrické skříně</t>
  </si>
  <si>
    <t>45314320-0 – Instalace a montáž počítačové kabeláže</t>
  </si>
  <si>
    <t>Teleskopický stropní držák na projektor 55-85 cm (aby udržel zvolený laserový projektor), Teleskopický stropní držák na projektor do 25 kg, nastavitelná výška 55-85 cm, 4 nastavitelná montážní ramena s dosahem 30-337 mm možnost náklonu a natočení zabezpečí optimální promítací úhel, záruka min. 2 roky</t>
  </si>
  <si>
    <t>Systém kamer pro videokonference s využitím převážně pro Teams</t>
  </si>
  <si>
    <t>Doplňková kamera pro videokonferenci</t>
  </si>
  <si>
    <t>Označení místnosti</t>
  </si>
  <si>
    <t>cena za místnost bez DPH</t>
  </si>
  <si>
    <t>Rekapitulace celkem bez DPH</t>
  </si>
  <si>
    <t>Rozvoj infrastrukturálních zázemí doktorských studijních programů na Univerzitě Karlově - FSV objekt "Hollar"</t>
  </si>
  <si>
    <t>215</t>
  </si>
  <si>
    <t>014</t>
  </si>
  <si>
    <t>008</t>
  </si>
  <si>
    <t>008a</t>
  </si>
  <si>
    <t>S09 - S13</t>
  </si>
  <si>
    <t>magnetická tabule - bílá pro popisování fixem nebo projekci, rozměry tabule - 175x120cm
požadujeme kvalitní keramický povrch tabule s dlouhou životností (dvouvrstvá keramika vypalovaná při 810°C), hliníkový rám tabule, plastové rohy
záruka min. 5let</t>
  </si>
  <si>
    <t>Velikost minimálně 300 x 200 (aby byl obraz co největší), 16:10, elektické napájení 230 V, záruka min. 3 roky</t>
  </si>
  <si>
    <t xml:space="preserve">Distribuované typy signálu – Audio, video, Možnost montáže do racku – Ano
Maximální frekvenční odezva (šířka pásma): 20 kHz
Minimální frekvenční odezva (šířka pásma): 20 Hz
Certifikace: CE, UL, FCC, Střídavé napětí (maximum): 240 voltů, Střídavé napětí (minimum): 100 voltů
Aktivní výkon: 75 Watt
Operační systém: Crestron 3-Series, v reálném čase, preemptivní, vícevláknové/multitaskingové jádro, Transaction-Safe Extended FAT file system, podporuje až 10 současně běžících programů, předinstalovaný DMPS3 .AV Framework Base Program
PAMĚŤ: SDRAM: min. 512 MB, Flash: min. 4 GB
KOMUNIKACE: Ethernet: 10/100/1000 Mb/s, automatické přepínání, automatické vyjednávání, automatické zjišťování, plný/poloviční duplex, standardní zásobník TCP/IP, UDP/IP, CIP, DHCP, SSL, TLS, SSH, SFTP ( SSH File Transfer Protocol), šifrování vyhovující FIPS 140-2, IEEE 802.1X, SNMP, BACnet™/IP, IPv4 nebo IPv6, ověřování Active Directory, webový server IIS v.6.0, e-mailový klient SMTP, RSTP, režim privátní sítě
Řídící podsíť: 10/100/1000 Mbps Ethernet, automatické přepínání, automatické vyjednávání, automatické zjišťování, plně/poloviční duplex, DHCP server, DNS Server, přesměrování portů, režim izolace, PoE PSE vyhovující IEEE 802.3at Type 1
AirMedia: (přes Ethernet) 10/100 Mbps, IPv4, DHCP, TLS, AES, mDNS, HTTPS webový server
Streamování: (přes Ethernet) 10/100Mbps, DHCP, dekódování H.264, dekódování MJPEG, HDCP 2.2, RTP, RTSP, SDP
USB: Směrování signálu USB prostřednictvím vybraných vysílačů a přijímačů DM nebo prostřednictvím extenderů řady USB-EXT-DM, port zařízení USB pro počítačovou konzoli (nastavení)
RS-232: 2-cestné ovládání zařízení a monitorování až 115,2k baudů s hardwarovým a softwarovým handshakingem
IR/Sériové: 1-cestné ovládání zařízení přes infračervené až 1,2 MHz nebo sériové TTL/RS-232 (0-5 V) až 115,2 k baud, podporuje CNXRMIRD IR přijímač
DigitalMedia: DM 8G+, HDCP 2.2, EDID, CEC, PoDM+, Ethernet
HDBaseT: HDCP 2.2, EDID, CEC, RS-232, PoE+, Ethernet
HDMI: HDCP 2.2, EDID, CEC
</t>
  </si>
  <si>
    <t>31214190-7 – Koncové spínače</t>
  </si>
  <si>
    <t>30213300-8-Stolní počítač</t>
  </si>
  <si>
    <t>32331300-5 – Zvukové reprodukční přístroje</t>
  </si>
  <si>
    <t xml:space="preserve">Kvalitní bezdrátové propojení pro konference pro velké zasedací prostory a zasedací místnosti, Interaktivní funkce: touchback, anotace a tabule, spolupráce se 2 zdroji na obrazovce, Pokročilá síť (duální Wi-Fi) a integrace AV, Vstup HDMI pro sdílení vysoce kvalitního obsahu, zajištění bezpečného přenosu, šifrované a spravované cloudem, důraz na kvalitní přenos zvuku v rámci zvoleného prezentačního zařízení, záruka 5 let </t>
  </si>
  <si>
    <t>Laserový projektor 3LCD instalační projektor, Rozlišení 1920x1200 (WUXGA) Světelný výkon: min. 6 200 ANSI Lm, Lampa s životností až 20 000 hodin, LCD velikost: 16.3 mm (0.64 in) diagonal (16:10 aspect ratio) Display System: Transparent LCD panel (x 3, R/G/B) Drive Method: Active matrix pixels: 2,304,000 (1920 x 1200) pixels světelný zdroj: Laser diodes Light output: 6,200 lm, Svítivost neklesne o 50 %: při normalním režimu 20,000 hodin /24,000 hodin při ECO režimu, WUXGA (1920 x 1200 pixels) Kontrast: 3,000,000:1, záruka minimálně 5 let</t>
  </si>
  <si>
    <t xml:space="preserve">Drátová videokonferenční mikrofonní soustava kompatibilní s výběrem videokonferenčního systému. Požadujeme vestavěnou soustavu minimálně 3 mikrofonů s poloměrem min. 6 m a rozsahem snímání hlasu 360°.
Požadujeme účinně redukovat okolní hluk až o 90 dB a poskytnout vysoce kvalitní zvuk při plně duplexních hovorech. Nutnost podpory hvězdicového nasazení, nutnost plně pokrýt konferenční místnosti různých velikostí.
Hlavní funkce: Optima HD Audio, Technologie Full Duplex, Hvězdicové uspořádání
Záruka minimálně 2 roky </t>
  </si>
  <si>
    <t>NEO 2x230V, min 1x LAN,min 1x HDMI,min 1x DP,min 1x USB-C (video) - záruka min. 2 roky</t>
  </si>
  <si>
    <t xml:space="preserve">Doplňková kamera kompatibilní k výběru videokonferenční kamery pro Teams 
Doplňková kamera: min. 120º Diagonální zorné pole, Kamera s 4K obsahem, Součástí balení: kamera, délkově nastavitelný nástěnný držák pro kameru, instalační materiál v originál dodávce
Použitelnost: Podpora bílé tabule o šířce 6 stop-9 stop, Záruka min. 2roky </t>
  </si>
  <si>
    <t>Pasivní všesměrová anténa vhodná pro vylepšení bezdrátové komunikace mikroportů s rozsahem 430 - 960 MHz. Použíti pro příjem i vysílání v problematických prostorech, kde nedostačují teleskopické antény. Vlastnosti: Účinnost v celém frekvenčním pásmu používaném mikroporty EW, Závit 5/8" s redukcí na 3/8" pro upevnění na stojan, Obsah balení
1 anténa + stojan, záruka min. 2 roky</t>
  </si>
  <si>
    <t>Univerzální bezdrátový dynamický mikrofon na zpěv i mluvené slovo, Ruční vysílač s výměnnou hlavou (kardioidní charakteristika) a tlačítkem MUTE s nabíjecími kontakty + rackový přijímač. Vybaveno min. jednadvaceti skupinami frekvencí s dvanácti přímo přístupnými předvolbami pro okamžité použití.
Vlastnosti
Min. 1680 laditelných UHF frekvencí pro nerušený příjem
Zajištění stavu odstranění rádiové interference při vypnutém vysílači
Automatické prohledávání dostupné frekvence
Robustní kovové pouzdro vysílače i přijímače
Přijímač: Ovládání pomocí uživatelsky příjemného menu na čitelném LCD displeji
Funkce zámku, Systém potlačení VF šumu HDX, Rychlé nastavení až 12 kanálů (funkce link)
Vysílač i přijímač s indikátorem stavu baterií, Nabíjecí kontakty pro jednoduchou manipulaci
Tlačítko MUTE s možností nastavení, 
Obsah balení: min. 1 rackový přijímač, min. 1 ruční vysílač, min. 1 mikrofonní hlava, min. 1 mikrofonní klipsna, 1 sada pro upevnění do stojanu, 1 zdroj, 2 antény
Dodávka nabíječky pro zvolený typ bezdrátového mikrofonu s nabíjením až dvou akumulátorových bloků. Bloky možno vložit přímo do nabíječky nebo mohou zůstat v přenosném zařízení + dodávka síťového zdroje 
záruka min. 2 roky</t>
  </si>
  <si>
    <t>Rozvaděč 19\" otevřený 12U pro stojanovou / nástěnnou / stropní instalaci nebo vestavbu do nábytku, hloubka nastavitelná v rozsahu 500-800mm, číslované výškové pozice. Materiál ocel tl. 2mm, nosnost 100kg (stojící) / 25kg (zavěšený), rozebíratelný, dodávka v rozloženém stavu. Součástí balení instalační příslušenství. Rozměry orientační (ŠxVxH) 520x558x500-800mm, barva černá. Záruka min. 2 roky</t>
  </si>
  <si>
    <t>Procesor: s CPU bench min. 13 601 (například: Intel Core i5 1235U), Win10 a vyšší, grafická karta min integrovaná, FULL HD min. 1920 x 1080 px, paměť min. 16GB RAM, HDD min. 512GB, velikost min. 15,6 palců, matný, výbava min. numerická klávesnice, podsvícená klávesnice, webkamera, USB 3.2 Gen 1, čtečka otisků prstů, WiFi 6, český layout, záruka min 2 roky</t>
  </si>
  <si>
    <t>Maticový přepínač s rozšířeným souborovým systémem FAT; bateriemi zálohované energeticky nezávislé hodiny reálného času; podpora až 10 současně spuštěných programů (nutná licence [1]); předinstalovaný základní program .AV Framework
Ethernet 10/100/1000 Mbps, automatické přepínání, auto-negotiating, auto-discovery, full/half duplex, TCP/IP, UDP/IP, CIP, DHCP, SSL, TLS, SSH, SFTP (SSH File Transfer Protocol) , šifrování vyhovující FIPS 140-2, IEEE 802.1X, SNMP, BACnet/IP [2], IPv4 nebo IPv6, ověřování Active Directory, e-mailový klient SMTP, webový server HTTPS, nastavení webového prohlížeče HTTPS a cloudového klienta XiO, IEEE 802.3 v souladu s typem 2 PoE+
RS-232 Pro 2-cestné ovládání a monitorování zařízení, podporuje RS-232 až 115,2k baudů s hardwarovým a softwarovým handshakingem
IR/Serial Podporuje jednosměrné ovládání zařízení přes infračervené až 1,2 MHz nebo sériové TTL/RS-232 (0-5 voltů) až 115,2 k baud
Konektory NET  4kolíková 3,5 mm odnímatelná svorkovnice; LAN PoE  8pinový konektor RJ45, samice; Ethernetový port 10Base-T/100Base-TX/1000Base-T; PoE+ PD port, RELÉ 1 – 2 (1) 4kolíková 3,5 mm odnímatelná svorkovnice; Obsahuje normálně otevřená, izolovaná relé; Jmenovitý 1 Amp, 30 V AC/DC; Potlačení oblouku MOV přes kontakty, IR (1) 2kolíková 3,5 mm odnímatelná svorkovnice; IR/sériový výstupní port; IR výstup až 1,2 MHz; 1-pásmový sériový TTL/RS-232 (0-5 V) až 115,2k baudů; COM  5kolíková 3,5 mm odnímatelná svorkovnice; obousměrný port RS-232; až 115,2k baudů; hardwarová a softwarová podpora handshakingu, I/O 3kolíková 3,5 mm odnímatelná svorkovnice;
Obsahuje digitální vstupní/výstupní nebo analogové vstupní porty "Versiport" (vztaženo na GND); Digitální vstup: Jmenovitý pro 0-24 V DC, vstupní impedance 20 k Ohmů, logický práh &gt;3,125 V nízká/0 a &lt;1,875 V vysoká/1; Digitální výstup: 250 mA sink z maximálně 24 V DC
Fotosenzor detekuje úroveň okolního světla a umožňuje automatické ovládání jasu
Napájení přes Ethernet IEEE 802.3at kompatibilní s PoE+ PD (Powered Device);
Pouzdro Plast s kovovou montážní deskou, instalační materiál v originál dodávce, záruka min. 2 roky</t>
  </si>
  <si>
    <t>Typ reproduktoru Širokopásmový sloupec + držák na zeď, Výkon programu min. 480 W, Výkon RMS/AES 240 W, Impedance min. 4 Ω, Citlivost (1W/1m) 92 dB, Akustický tlak (Max. W/1m) min. 113 dB, Frekvenční rozsah (-10 dB) 120 Hz - 20 kHz, Odezva (± 3 dB) 150 Hz - 20 kHz, Ovladače 24 x 2", Stupeň krytí IP3x, Rozptyl horizontální 174° (-6 dB průměr 1 kHz - 4 kHz), Vertikální 7° (-6 dB průměr 1 kHz - 4 kHz), Úhel sklonu Spodní část min. 13°, Přední úprava Ocelová mřížka, Konstrukce Hliník s plastovými bočními kryty, Rozměry orientačně 70 x 2006 x 101 mm (Š x V x H), Barvy Bílá (například RAL9003), Příslušenství Včetně 2-cestné otočné montážní konzoly, 1 x 3pinový vstup Euro Terminal Block + držák reproduktoru na zeď 
záruka min. 2 roky</t>
  </si>
  <si>
    <t xml:space="preserve">Dotykový panel pro prezentaci a pro psaní perem jako na papír, s dodáním i se software. Sdílení obrazovky přes USB-C a bezdrátově přes adekvátní SW pro Display a další možnosti. Intuitivní vzdálené ovládání zařízení a multimediální vysílání pomocí SW Manager. Operační systém min. Android 11 
Typ obrazovky: TFT LCD modul/ IPS, Podsvícení: DLED, Úhlopříčka [palce]: min. 86", Rozlišení: UHD min. 3840 x 2160, Obnovovací frekvence [Hz]: min. 60, Poměr stran: min. 16:9, Povrch displeje: Tvrdost: 7H, Antireflexní, Jas [cd/m2]: 400 nitů (typ.), 450 nitů (max.), Kontrast: 1200:1 (typ.), 5000:1 (DCR), Odezva [ms]: min. 6 ms, Pozorovací úhly (Horizontál/Vertikál): 178/178, Počet barev: 1.07 M, Reproduktory: min. 12W x 2 + 16W x 1 subwoofers
Vstupy: HDMI: 2.0 x 3, RS232: x 1, OPS: x 1, WiFi: x 1 module slot, 
Výstupy: HDMI: x 1 (4K@60Hz), Audio: x 1 (výstup na sluchátka), SPDIF: x 1 (optical), LAN: RJ45: x 2, USB: Typu A: 2.0 x 2, 3.0 x 4, Typu B: x 2, for touch, Typu C: x 1 (DP 1.2, SB2.0, PD65W, Ethernet 100M)
Procesor: min. CPU Mark 208, RAM: min.4 GB, Úložiště: min. 32 GB
Velmi jemná dotyková technologie (IR rozpoznávání), Dotykové rozlišení: min. 32768 × 32768, Dotykové body: Windows: až 40 bodů dotyku, Android: až 20 bodů dotyku
Napájení: 240VAC 
Montáž na zeď: 800 mm x 600 mm, Orientace: Na šířku, Barva: preferujeme Černá, 
Včetně kompletních komponentů v originál balení od výrobce (Napájecí kabel (UK/EU), Dálkové ovládání s AAA baterií, Touch USB kabel, Dotykové pero x 2, Stručná uživatelská, Příručka + prohlášení o souladu s předpisy, RS232 adapter, instalační materiál v originál dodávce, Krytka kamery, HDMI kabel, USB-C kabel 1.8m
Záruka: min 5 let </t>
  </si>
  <si>
    <t>Držák displaye na zeď dle výběru interaktivního panelu, záruka min. 2 roky</t>
  </si>
  <si>
    <t>bezdrátový prezentační systém, pro hybridní spolupráci v zasedacích a konferenčních místnostech, sdílení prezentace snadným bezdrátovým způsobem. Pomocí jednoho kliknutí musí dojít k propojení prezentace mezi PC zařízením a projektorem. Sdílení obsahu na displeji min. 2 lidem současně, z jakéhokoli zařízení s plnou podporou BYOD.
Plná BYOD podpora, Bezproblémové sdílení obsahu, Interaktivita s touchbackem, tabulemi, komentáři, Vylepšené zabezpečení, Spolupráce s tlačítkem bezdrátového propojení nebo aplikací, Včetně 1 tlačítka, záruka min 5 let</t>
  </si>
  <si>
    <t xml:space="preserve">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t>
  </si>
  <si>
    <t xml:space="preserve">Koncový zesilovač 2x150W @ 4 Ohm (RMS), možnost můstkového zapojení min. 1x300W @ 8 Ohm, digitální topologie Class-D s účinností přes 80%, automaticky aktivovaný Standby režim při absenci audio signálu s odběrem &lt;1W, min. spínaný zdroj, min. pasivní chlazení pro bezhlučný provoz. Záruka min. 2 roky </t>
  </si>
  <si>
    <t>NEO 2x230V, min 1x LAN,min 1x HDMI,min 1x DP,min 1x USB-C (video), záruka min. 2 roky</t>
  </si>
  <si>
    <t xml:space="preserve">HD/SD/VESA (rozlišení @30/25/20/15/10/5Hz)	1080p, 720p, 1024×768, 1024×576, 960×540, 800×600, 640×360, 720×576, 640×480,352×288, 320×240, 320×180, 176×144
Optický Zoom	min. 10X, f = 4.7 ~ 47 mm
Úhel pohledu	min. 6.43° (telephoto), 60.9° (wide-angle)
Effective Pixels	2.07 MP
Nastavení zaostření Automatické i Manuální
AV F1.6 – F3.0
Poměr signálu k šumu	&gt;55 dB
Řídící protokol	VISCA/Pelco-D/Pelco-P
Naklánění kamery min. ±170°
Rotace náklonu	min. -30° ~ ±90°
Rychlost naklánění kamery 0.1 – 180° / sec
Rychlost rotace náklonu	0.1 – 80° / sec
Zdroj	Vstup: 110-220V AC, 50/60Hz 
záruka min. 2 roky
</t>
  </si>
  <si>
    <t xml:space="preserve">bezdrátový prezentační systém, pro hybridní spolupráci v zasedacích a konferenčních místnostech, sdílení prezentace snadným bezdrátovým způsobem. Pomocí jednoho kliknutí musí dojít k propojení prezentace mezi PC zařízením a projektorem. Sdílení obsahu na displeji min. 2 lidem současně, z jakéhokoli zařízení s plnou podporou BYOD.
Plná BYOD podpora, Bezproblémové sdílení obsahu, Interaktivita s touchbackem, tabulemi, komentáři, Vylepšené zabezpečení, Spolupráce s tlačítkem bezdrátového propojení nebo aplikací, Včetně 1 tlačítka, záruka min 5 let
</t>
  </si>
  <si>
    <t xml:space="preserve">Mikrofon pro hybridní výuku - stolní, připojení skrze USB, délka kabelu min. 1,8 m, kondenzátorový, směrové snímání, frekvence od 20 do 20000 Hz, impedance min. 2200 Ohm, pop filtr v balení, vhodný pro mluvené slovo </t>
  </si>
  <si>
    <t>Typ zařízení - Barevné laserové multifunkční zařízení pro formát A3 
Základní funkce - Tisk, kopírování, skenování, odesílání, ukládání
Ovládací panel - Barevný dotykový panel s úhlopříčkou 25,6 cm (10,1˝), Paměť - min. RAM 3,5 GB
Rozhraní pro připojení - 1000Base-T/100Base-TX/10Base-T, bezdrátová síť LAN, (IEEE 802.11 b/g/n), volitelně: NFC
Kapacita zásoby papíru (A4, 80 g/m²) - Víceúčelový zásobník s kapacitou 100 listů, 2× zásobník papíru na min. 550 listů
Výstupní kapacita papíru (A4, 80 g/m²) - min. 250 listů
Možnosti konečných úprav - Kompletování, seskupování
Podporované velikosti médií - SRA3, A3, A4, A4R, A5, A5R, A6R, B4, B5, B5R, Uživatelská velikost: 98,4 × 139,7 mm až 320,0 × 457,2 mm
Podporované gramáže médií - 52 až 300 g/m²
Rychlost tisku - 26 str./min (A4, A5, A5R, A6R),15 str./min (A3)
Rozlišení tisku (dpi) - 1 200 × 1 200
Jazyky tiskárny (PDL) - UFRII, PCL6, Adobe ® PostScript ® 3 TM
Přímý tisk - PDF, EPS, TIFF/JPEG a XPS
Tisk z mobilních zařízení a cloudu - AirPrint, Mopria, Univerzální tisk od společnosti Microsoft, aplikace Canon PRINT Business a uniFLOW
DADF: Duplexní automatický podavač dokumentů s kapacitou 100 listů, Odesílání naskenovaných dokumentů - E-mail / internetový FAX (SMTP), SMB3.0, FTP, WebDAV
Komunikační protokol - Soubor: FTP (TCP/IP), SMB3.0 (TCP/IP), WebDAV, E-mail / I-fax: SMTP, POP3
Formát souborů - TIFF, JPEG, PDF (kompaktní,
prohledávatelný, aplikace zásad, optimalizovaný pro web, PDF A/1-b, šifrovaný, podpis
zařízení, podpis uživatele), XPS (kompaktní, prohledávatelný, podpis zařízení, podpis
uživatele), Office Open XML (PowerPoint, Word)
standardní podstavec na kolečkách + 1x sada originálních tonerů (Bk, M,C,Y)</t>
  </si>
  <si>
    <t>Kvalitní bezdrátové propojení pro konference pro velké zasedací prostory a zasedací místnosti, Interaktivní funkce: touchback, anotace a tabule, spolupráce se 2 zdroji na obrazovce, Pokročilá síť (duální Wi-Fi) a integrace AV, Vstup HDMI pro sdílení vysoce kvalitního obsahu, zajištění bezpečného přenosu, šifrované a spravované cloudem, důraz na kvalitní přenos zvuku v rámci zvoleného prezentačního zařízení, záruka 5 let</t>
  </si>
  <si>
    <t>Stolní dotyková obrazovka, pro rezidenční a podnikové aplikace. 
7 palců (178 mm) širokoúhlý barevný displej s aktivní maticí a rozlišení displeje 1280 x 800 WXGA
Kapacitní dotykový displej
Vlastní programovatelná virtuální ovládací tlačítka
Podporuje vlastní uživatelské projekty softwaru zvolené video matice a Smart Graphics®
Vestavěný interkom Rava® SIP
Vestavěné reproduktory a mikrofon
Zobrazení streamovaného videa H.265, H.264 nebo MJPEG
Nativní aplikace pro operační systém zvolené video matice, ovládání konferencí Zoom Rooms™ a různé služby plánování místností
Vestavěný Bluetooth®
Vestavěné procházení webu
Jednodrátové ethernetové připojení s napájením PoE nebo PoE+
Síťové připojení Wi-Fi®
USB 2.0 port
Zabezpečení a ověřování na podnikové úrovni
Konfigurace na webu, cloudu nebo zařízení
Záruka min. 2 roky</t>
  </si>
  <si>
    <t xml:space="preserve">odolný mikrofon na stůl pro nahrávání diskuzí či pro konferenční použití. S kondenzátorovou vložkou s širokou kardioidní charakteristikou, optimalizovanou pro maximální řečovou srozumitelnost. S aktivačním tlačítkem s programovatelnou funkcí a světelnou signalizací. 
kardioidní mikrofonní systém
moderní a decentní design
odolné provední
aktivační tlačítko se signalizací
snadná instalace do stolů, stropů apod.
barva černá
</t>
  </si>
  <si>
    <t xml:space="preserve">Rozvaděč 19\" otevřený 12U pro stojanovou / nástěnnou / stropní instalaci nebo vestavbu do nábytku, hloubka nastavitelná v rozsahu 500-800mm, číslované výškové pozice. Materiál ocel tl. 2mm, nosnost 100kg (stojící) / 25kg (zavěšený), rozebíratelný, dodávka v rozloženém stavu. Součástí balení instalační příslušenství. Rozměry orientační (ŠxVxH) 520x558x500-800mm, barva černá. Záruka min. 2 roky </t>
  </si>
  <si>
    <t>Stolní dotyková obrazovka, pro rezidenční a podnikové aplikace. 
7 palců (178 mm) širokoúhlý barevný displej s aktivní maticí a rozlišení displeje 1280 x 800 WXGA
Kapacitní dotykový displej
Vlastní programovatelná virtuální ovládací tlačítka
Podporuje vlastní uživatelské projekty softwaru zvolené video matice a Smart Graphics®
Vestavěný interkom Rava® SIP
Vestavěné reproduktory a mikrofon
Zobrazení streamovaného videa H.265, H.264 nebo MJPEG
Nativní aplikace pro operační systém zvolené video matice, ovládání konferencí Zoom Rooms™ a různé služby plánování místností
Vestavěný Bluetooth®
Vestavěné procházení webu
Jednodrátové ethernetové připojení s napájením PoE nebo PoE+
Síťové připojení Wi-Fi®
USB 2.0 port
Zabezpečení a ověřování na podnikové úrovni
Konfigurace na webu, cloudu nebo zařízení 
Záruka min. 2 roky</t>
  </si>
  <si>
    <t>Univerzální bezdrátový dynamický mikrofon na zpěv i mluvené slovo, Ruční vysílač s výměnnou hlavou (kardioidní charakteristika) a tlačítkem MUTE s nabíjecími kontakty + rackový přijímač. Vybaveno min. jednadvaceti skupinami frekvencí s dvanácti přímo přístupnými předvolbami pro okamžité použití.
Vlastnosti
Min. 1680 laditelných UHF frekvencí pro nerušený příjem
Zajištění stavu odstranění rádiové interference při vypnutém vysílači
Automatické prohledávání dostupné frekvence
Robustní kovové pouzdro vysílače i přijímače
Přijímač: Ovládání pomocí uživatelsky příjemného menu na čitelném LCD displeji
Funkce zámku, Systém potlačení VF šumu HDX, Rychlé nastavení až 12 kanálů (funkce link)
Vysílač i přijímač s indikátorem stavu baterií, Nabíjecí kontakty pro jednoduchou manipulaci
Tlačítko MUTE s možností nastavení, 
Obsah balení: min. 1 rackový přijímač, min. 1 ruční vysílač, min. 1 mikrofonní hlava, min. 1 mikrofonní klipsna, 1 sada pro upevnění do stojanu, 1 zdroj, 2 antény
Dodávka nabíječky pro zvolený typ bezdrátového mikrofonu s nabíjením až dvou akumulátorových bloků. Bloky možno vložit přímo do nabíječky nebo mohou zůstat v přenosném zařízení + dodávka síťového zdroje 
Záruka min. 2 roky</t>
  </si>
  <si>
    <t>odolný mikrofon na stůl pro nahrávání diskuzí či pro konferenční použití. S kondenzátorovou vložkou s širokou kardioidní charakteristikou, optimalizovanou pro maximální řečovou srozumitelnost. S aktivačním tlačítkem s programovatelnou funkcí a světelnou signalizací. 
kardioidní mikrofonní systém
moderní a decentní design
odolné provední
aktivační tlačítko se signalizací
snadná instalace do stolů, stropů apod.
barva černá
Záruka min. 2 roky</t>
  </si>
  <si>
    <t>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záruka min. 2 roky</t>
  </si>
  <si>
    <t>Koncový zesilovač 2x150W @ 4 Ohm (RMS), možnost můstkového zapojení min. 1x300W @ 8 Ohm, digitální topologie Class-D s účinností přes 80%, automaticky aktivovaný Standby režim při absenci audio signálu s odběrem &lt;1W, min. spínaný zdroj, min. pasivní chlazení pro bezhlučný provoz. Záruka min. 2 roky</t>
  </si>
  <si>
    <t>Mikrofon + Pasivní všesměrová anténa vhodná pro vylepšení bezdrátové komunikace mikroportů s rozsahem 430 - 960 MHz. Použíti pro příjem i vysílání v problematických prostorech, kde nedostačují teleskopické antény. Vlastnosti: Účinnost v celém frekvenčním pásmu používaném mikroporty EW, Závit 5/8" s redukcí na 3/8" pro upevnění na stojan, Obsah balení
1 anténa + stojan + nabíječka bezdrátového mikrofonu, záruka min. 2 roky</t>
  </si>
  <si>
    <t xml:space="preserve">Kamera pro hybridní výuku s obrazem Full HD (1920 × 1080 px), min. 90° zorné pole, motorizované natáčení hlavy kamery min. 260stupňové, naklápění min. 130stupňové, min. 10x bezztrátový Full HD zoom, rozhraní min. s USB 2.0, kompatibilita s Windows 11, Windows 10, Windows 8, Windows 7, Mac OS, dálkové ovládání, automatické ostření (autofocus), manuální ostření, záruka min. 2 roky
</t>
  </si>
  <si>
    <t>Procesor: s CPU bench min. 13 601 (například: Intel Core i5 1235U), Win10 a vyšší, grafická karta min integrovaná, FULL HD min. 1920 x 1080 px, paměť min. 16GB RAM, HDD min. 512GB, velikost min. 15,6 palců, matný, výbava min. numerická klávesnice, podsvícená klávesnice, webkamera, USB 3.2 Gen 1, čtečka otisků prstů, WiFi 6, český layout, 
záruka min 2 roky</t>
  </si>
  <si>
    <t>Mikrofon pro hybridní výuku - stolní, připojení skrze USB, délka kabelu min. 1,8 m, kondenzátorový, směrové snímání, frekvence od 20 do 20000 Hz, impedance min. 2200 Ohm, pop filtr v balení, vhodný pro mluvené slovo, záruka min. 2 roky</t>
  </si>
  <si>
    <t>minimálně 250W, sloupový na stěnu, Plnopásmový reproduktor 6", Vertikální a horizontální montáž (otočné logo), Včetně montážního držáku ze slitiny zinku, Připojení svorkovnice, 1" kopulovitý výškový reproduktor, 6" nízkofrekvenční reproduktor, Úhel sklonu 12,5°, barva bílá + držák na zeď, záruka min. 2 roky
​</t>
  </si>
  <si>
    <t>Dotykový panel pro prezentaci a pro psaní perem jako na papír, s dodáním i se software. Sdílení obrazovky přes USB-C a bezdrátově přes adekvátní SW pro Display a další možnosti. Intuitivní vzdálené ovládání zařízení a multimediální vysílání pomocí SW Manager. Operační systém min. Android 11 .
Typ obrazovky: TFT LCD modul/ IPS, Podsvícení: DLED, Úhlopříčka [palce]: min. 86", Rozlišení: UHD min. 3840 x 2160, Obnovovací frekvence [Hz]: min. 60, Poměr stran: min. 16:9, Povrch displeje: Tvrdost: 7H, Antireflexní, Jas [cd/m2]: 400 nitů (typ.), 450 nitů (max.), Kontrast: 1200:1 (typ.), 5000:1 (DCR), Odezva [ms]: min. 6 ms, Pozorovací úhly (Horizontál/Vertikál): 178/178, Počet barev: 1.07 M, Reproduktory: min. 12W x 2 + 16W x 1 subwoofers
Vstupy: HDMI: 2.0 x 3, RS232: x 1, OPS: x 1, WiFi: x 1 module slot, 
Výstupy: HDMI: x 1 (4K@60Hz), Audio: x 1 (výstup na sluchátka), SPDIF: x 1 (optical), LAN: RJ45: x 2, USB: Typu A: 2.0 x 2, 3.0 x 4, Typu B: x 2, for touch, Typu C: x 1 (DP 1.2, SB2.0, PD65W, Ethernet 100M)
Procesor: min. CPU Mark 208, RAM: min.4 GB, Úložiště: min. 32 GB
Velmi jemná dotyková technologie (IR rozpoznávání), Dotykové rozlišení: min. 32768 × 32768, Dotykové body: Windows: až 40 bodů dotyku, Android: až 20 bodů dotyku
Napájení: 240VAC 
Montáž na zeď: 800 mm x 600 mm, Orientace: Na šířku, Barva: preferujeme Černá, 
Včetně kompletních komponentů v originál balení od výrobce (Napájecí kabel (UK/EU), Dálkové ovládání, Touch USB kabel, Dotykové pero x 2, Stručná uživatelská, Příručka + prohlášení o souladu s předpisy, RS232 adapter, instalační materiál v originál dodávce, HDMI kabel, USB-C kabel 1.8m
Plus držák displaye na zeď
Záruka: min 5 let</t>
  </si>
  <si>
    <t xml:space="preserve">Videokonferenční systém pro skupiny určený pro zasedací nebo přednáškové místnosti 
Typ snímače: CMOS. Typ HD rozlišení: 4K Ultra HD. Optický zoom: 12x. Připojení na síť Ethernet, Wi-Fi. Bluetooth. Displej: IPS, Úhlopříčka displeje: 29,5 cm (11.6"), Rozlišení displeje: 1920 x 1080 px., Bluetooth Ano verze min 5.2, Barva Černá, Automatické rámování Ano,  Rozsah otáčení 0 - 200°, Úhel náklonu 0 - 130°, Multi Screen Control 
VIDEO Typ HD rozlišení Typ HD rozlišení 4K Ultra HD, Maximální rozlišení videa 3840 x 2160 px, 
Počet výstupních HDMI portů min. 3 ks, Konektor USB: min. počet portů USB 3.2 (3.1 1. generace) Typ A – 3ks, Počet portů Ethernetu (RJ-45) – 1ks, 
MODUL ROZHRANÍ - switch: min. počet portů USB 2.0 modulu rozhraní – 2ks, Počet vstupních audio portů RCA modulu rozhraní – 1ks, Počet portů RJ-45 modulu rozhraní – 7ks, Počet portů Line-in modulu rozhraní – 1, Počet výstupních portů Line-Out modulu rozhraní – 1, Vstupní port (DC) modulu rozhraní,
POČÍTAČOVÁ SÍŤ: Připojení na síť Ethernet Ano, Přenosová rychlost sítě Ethernet 10,100,1000 Mbit/s, Standardy Wi-Fi: IEEE 802.11 a/b/g/n/ac/ax, Wireless BYOD, Bluetooth
FOTOAPARÁT: Zoom Ano, Optický zoom 12x, Typ snímače CMOS, Horizontální zorné pole 73°, Vertikální zorné pole 45°, Diagonální zorné pole 80°
OBRAZOVKA: Vestavěný displej Ano, Displej IPS, Úhlopříčka displeje 29,5 cm (11.6"), Rozlišení displeje 1920 x 1080 px, Dotyková obrazovka Ano, Typ dotykové obrazovky Kapacitní
POČÍTAČOVÝ SYSTÉM: Typ počítačového systému Mini PC, Typ procesoru min. 4 jádro, CPU Mark min 5896, min. Windows 10 IoT Enterprise, Vnitřní paměť min 8192 MB, Paměťové médium SSD min. 128 GB, 
VLASTNOSTI: Pohybový senzor, TPM - min. 2.0, 
Počet kamer - minimálně 2 ks
Záruka minimálně 2 roky </t>
  </si>
  <si>
    <t>51411000-6 – Instalace a montáž zobrazovacích zařízení</t>
  </si>
  <si>
    <t>72212000-4 – Programování aplikačního programového vybavení</t>
  </si>
  <si>
    <t>32420000-3 – Síťová zařízení</t>
  </si>
  <si>
    <t>32342412-3 - Běžné reproduktory</t>
  </si>
  <si>
    <t>32343000-9 - Zesilovače</t>
  </si>
  <si>
    <t>32321300-2 - Audiovizuální materiály</t>
  </si>
  <si>
    <t>32343000-9 – Zesilovače</t>
  </si>
  <si>
    <t>30213300-8 - Stolní počítač</t>
  </si>
  <si>
    <t>32330000-5 – Přístroje pro nahrávání a reprodukci zvuku a obrazu</t>
  </si>
  <si>
    <t>30232110-8 - Laserové tiskárny</t>
  </si>
  <si>
    <t>Nabídková cena*počet ks bez DPH</t>
  </si>
  <si>
    <t>Nabídková cena*počet ks vč DPH</t>
  </si>
  <si>
    <t>Požadované parametry nebo typové označení pro přiblížení - místnost 212</t>
  </si>
  <si>
    <t>Požadované parametry nebo typové označení pro přiblížení - místnost 214</t>
  </si>
  <si>
    <t>Požadované parametry nebo typové označení pro přiblížení - místnost 213</t>
  </si>
  <si>
    <t>Požadované parametry nebo typové označení pro přiblížení - místnost 215</t>
  </si>
  <si>
    <t>Požadované parametry nebo typové označení pro přiblížení - místnost 014</t>
  </si>
  <si>
    <t>Požadované parametry nebo typové označení pro přiblížení - místnost 008</t>
  </si>
  <si>
    <t>Požadované parametry nebo typové označení pro přiblížení - místnost 008a</t>
  </si>
  <si>
    <t>Požadované parametry nebo typové označení pro přiblížení - místnost S09-S13</t>
  </si>
  <si>
    <t>Typ zařízení - Barevné laserové multifunkční zařízení pro formát A3 
Základní funkce - Tisk, kopírování, skenování, odesílání, ukládání
Ovládací panel - Barevný dotykový panel s úhlopříčkou 25,6 cm (10,1˝), Paměť - min. RAM 3,5 GB
Rozhraní pro připojení - 1000Base-T/100Base-TX/10Base-T, bezdrátová síť LAN, (IEEE 802.11 b/g/n), volitelně: NFC
Kapacita zásoby papíru (A4, 80 g/m²) - Víceúčelový zásobník s kapacitou 100 listů, 2× zásobník papíru na min. 550 listů
Výstupní kapacita papíru (A4, 80 g/m²) - min. 250 listů. Možnosti konečných úprav - Kompletování, seskupování
Podporované velikosti médií - SRA3, A3, A4, A4R, A5, A5R, A6R, B4, B5, B5R, Uživatelská velikost: 98,4 × 139,7 mm až 320,0 × 457,2 mm
Podporované gramáže médií - 52 až 300 g/m². Rychlost tisku - 26 str./min (A4, A5, A5R, A6R),15 str./min (A3)
Rozlišení tisku (dpi) - 1 200 × 1 200
Jazyky tiskárny (PDL) - UFRII, PCL6, Adobe ® PostScript ® 3 TM. Přímý tisk - PDF, EPS, TIFF/JPEG a XPS
Tisk z mobilních zařízení a cloudu - AirPrint, Mopria, Univerzální tisk od společnosti Microsoft, aplikace Canon PRINT Business a uniFLOW
DADF: Duplexní automatický podavač dokumentů s kapacitou 100 listů, Odesílání naskenovaných dokumentů - E-mail / internetový FAX (SMTP), SMB3.0, FTP, WebDAV
Komunikační protokol - Soubor: FTP (TCP/IP), SMB3.0 (TCP/IP), WebDAV, E-mail / I-fax: SMTP, POP3
Formát souborů - TIFF, JPEG, PDF (kompaktní,
prohledávatelný, aplikace zásad, optimalizovaný pro web, PDF A/1-b, šifrovaný, podpis
zařízení, podpis uživatele), XPS (kompaktní, prohledávatelný, podpis zařízení, podpis
uživatele), Office Open XML (PowerPoint, Word)
standardní podstavec na kolečkách + 1x sada originálních tonerů (Bk, M,C,Y). Univerzální funkce pro odesílání (SEND) - Výběr typu originálu, oboustranný originál, různě velké originály, nastavení sytosti, ostrost, poměr stran kopie, vymazání rámečku, oznámení o provedení úlohy, název souboru, předmět/zpráva, priorita e- mailu, hlášení o vysílání, orientace obsahu originálu, vynechání prázdných originálů
Tonery: Stroj musí být osazen novými nepoužitými originálními s kapacitou min. 35 000 stran Black a 18 000 stran Cyan, Magenta, Yellow
Standardní podstavec s kolečky: Ano
Cenu uveďte včetně ceny za instalaci HW a SW, zaškolení obsluhy. Záruka: min. 2 roky</t>
  </si>
  <si>
    <t>Switch - desktop, 8× RJ-45, PoE (Power over Ethernet), přenosová rychlost LAN portů 100 Mbit, rozměry 27 × 171 × 98 mm (V×Š×H), záruka 2 roky</t>
  </si>
  <si>
    <t>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vybraným reproduktorem a výstupní připojení svorkovnice</t>
  </si>
  <si>
    <t>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Speakon a výstupní připojení svorkovnice</t>
  </si>
  <si>
    <t xml:space="preserve">Tříkřídlá keramická bílá tabule min. 200x120cm
třídílná magnetická tabule - kompletně bílá pro popisování fixem nebo projekci, rozměry otevřené tabule - 400x120cm
kvalitní keramický povrch tabule s dlouhou životností (dvouvrstvá keramika vypalovaná při 810°C), hliníkový rám tabule, plastové rohy
záruka na keramický povrch tabule - min. 5let
</t>
  </si>
  <si>
    <t>Podporuje správu HDCP a EDID, podporuje správu CEC mezi připojenými zařízeními HDMI a HDBaseT a řídicím systémem
Video: Přepínač: 8x2 matice, technologie například Crestron QuickSwitch HD, Scaler (HDMI výstup): 4K video scaler s pohybově adaptivním odstraněním prokládání, inteligentním převodem snímkové frekvence, podporou Deep Color, převodem 3D na 2D, redukce šumu přizpůsobující se obsahu a výběr širokoúhlého formátu (přiblížení, roztažení, zachování poměru stran -poměr nebo 1:1)
Typy vstupního signálu: HDMI w/Deep Color, 3D a 4K (kompatibilní s DVI a Dual-Mode DisplayPort) na vstupech 1-6, DM 8G+ a HDBaseT w/Deep Color, 3D a 4K na vstupu 7, streamování a AirMedia na vstupu 8 (LAN)
Typy výstupního signálu: HDMI w/Deep Color a 4K (DVI kompatibilní) na výstupu 1, DM 8G+ a HDBaseT w/Deep Color, 3D a 4K na výstupu 2
  Streamovací dekodér: Video formáty: H.264 (MPEG-4 část 10 AVC), MJPEG, Audio formát: AAC stereo, Přenosové rychlosti: Až 25 Mbps, Rozlišení: Až 1080p60
  AirMedia: Uživatelé: Podporuje až 32 uživatelů (připojení prezentačního zařízení), Podpora klientského softwaru OS: Windows 7, Windows 8, Windows 10, Mac® OS X® (verze 10.10 až 10.13), Klientský software Snímková frekvence videa: 30 snímků za sekundu, podpora zvuku, Podpora OS pro mobilní aplikace: Apple® iOS, Android
Zrcadlení zařízení na celou obrazovku: Sdílí obraz a zvuk na obrazovce ze zařízení Apple iOS, Android, Mac OS X nebo Windows
Rozlišení: 800x600 při 60Hz, 1024x768 při 60Hz, 1280x720 při 60Hz (720p60), 1280x768 při 60Hz, 1280x800 při 60Hz, 1280x1041x1 Hz, 1280x102401 při 700x1 050 při 60Hz, 1440x900 při 60Hz, 1600x1200 při 60Hz, 1920x1080 při 60Hz ( 1080p60), 1920x1200 při 60Hz
Audio formát: Stereo
Zvuk obecně:
Switcher/Mixer: maticový přepínač 13x5 stereo zdroje, digitální a analogové zdrojové vstupy, streaming a vstup zdroje AirMedia, 6kanálový hradlovaný mikrofonní mix s DSP, nezávislý mix na analogový výstup (6kanálový mikrofon + 1 stereo zdroj), nezávislý stereo DSP na analogový výstup, integrovaný výkonový zesilovač, dva nezávislé digitální výstupní mixy (6kanálový mikrofon + 1 stereo zdroj), 2x1 digitální výstupní mixový volič na digitální výstup 
Záruka min. 2 roky</t>
  </si>
  <si>
    <t>Tříkřídlá keramická bílá tabule min. 200x120cm
třídílná magnetická tabule - kompletně bílá pro popisování fixem nebo projekci, rozměry otevřené tabule - 400x120cm
kvalitní keramický povrch tabule s dlouhou životností (dvouvrstvá keramika vypalovaná při 810°C), hliníkový rám tabule, plastové rohy
záruka na keramický povrch tabule - min. 5let</t>
  </si>
  <si>
    <t xml:space="preserve">Koncový zesilovač min. 2x500W @ 4Ohm (RMS), možnost můstkového zapojení 1x1000W @ 8 Ohm, digitální topologie Class-D s vysokou účinností přes 80%, automaticky aktivovaný Standby režim při absenci audio signálu s odběrem &lt;1W, standard Energy Star, spínaný zdroj, pasivní chlazení pro bezhlučný provoz, 1HU. Kompatibilní s Speakon a výstupní připojení svorkovnice </t>
  </si>
  <si>
    <t>Univerzální funkce pro odesílání (SEND) - Výběr typu originálu, oboustranný originál, různě velké originály, nastavení sytosti, ostrost, poměr stran kopie, vymazání rámečku, oznámení o provedení úlohy, název souboru, předmět/zpráva, priorita e- mailu, hlášení o vysílání, orientace obsahu originálu, vynechání prázdných originálů
Tonery: Stroj musí být osazen novými nepoužitými originálními s kapacitou min. 35 000 stran Black a 18 000 stran Cyan, Magenta, Yellow
Standardní podstavec s kolečky: Ano
Cenu uveďte včetně ceny za instalaci HW a SW, zaškolení obsluhy
Záruka: min. 2 roky</t>
  </si>
  <si>
    <t xml:space="preserve">Příloha č. 4 - Soupis prvků a výkaz výměr pro dodávky a instalace AV techniky  </t>
  </si>
  <si>
    <t>Stavební úpravy a interiérové vybavení v objektech Smetanovo nábřeží a Opletalova v Praze</t>
  </si>
  <si>
    <t>Typové označení předmětu nabízeného účastníkem
- produktové označení výrobce
- případně webový odkaz v katalogu zboží účastníka</t>
  </si>
  <si>
    <t>2x HDMI, min 3x USB, 1x USB C, kompatibilní k navrženému ntb, záruka min. 2 roky</t>
  </si>
  <si>
    <t>2x HDMI, min 3x USB, 1x USB C, kompatibilní k anvrhovanému ntb, záruka min. 2 roky</t>
  </si>
  <si>
    <t>HD/SD/VESA (rozlišení @30/25/20/15/10/5Hz)	1080p, 720p, 1024×768, 1024×576, 960×540, 800×600, 640×360, 720×576, 640×480,352×288, 320×240, 320×180, 176×144
SDI vystup, NDI-HX vystup                                                                                                                                                                                                                                Optický Zoom min. 10X, f = 4.7 ~ 47 mm
Úhel pohledu	min. 6.43° (telephoto), 60.9° (wide-angle)
Effective Pixels	2.07 MP
Nastavení zaostření Automatické i Manuální
AV F1.6 – F3.0
Poměr signálu k šumu	&gt;55 dB
Řídící protokol	VISCA/Pelco-D/Pelco-P
Naklánění kamery min. ±170°
Rotace náklonu	min. -30° ~ ±90°
Rychlost naklánění kamery 0.1 – 180° / sec
Rychlost rotace náklonu	0.1 – 80° / sec
Zdroj	Vstup: 110-220V AC, 50/60Hz 
záruka min. 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</si>
</sst>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Kč-405]"/>
    <numFmt numFmtId="165" formatCode="#,##0.00\ &quot;Kč&quot;"/>
  </numFmts>
  <fonts count="24" x14ac:knownFonts="1">
    <font>
      <sz val="10"/>
      <color rgb="FF000000"/>
      <name val="Arial"/>
    </font>
    <font>
      <b/>
      <sz val="10"/>
      <color theme="1"/>
      <name val="Arial"/>
      <family val="2"/>
      <charset val="238"/>
    </font>
    <font>
      <sz val="10"/>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8"/>
      <name val="Arial"/>
      <family val="2"/>
      <charset val="238"/>
    </font>
    <font>
      <sz val="10"/>
      <name val="Arial"/>
      <family val="2"/>
    </font>
    <font>
      <sz val="10"/>
      <color rgb="FF000000"/>
      <name val="Arial"/>
      <family val="2"/>
      <charset val="238"/>
    </font>
    <font>
      <sz val="14"/>
      <color theme="1"/>
      <name val="Arial"/>
      <family val="2"/>
      <charset val="238"/>
    </font>
    <font>
      <sz val="14"/>
      <name val="Arial"/>
      <family val="2"/>
      <charset val="238"/>
    </font>
    <font>
      <sz val="10"/>
      <name val="Arial CE"/>
      <family val="2"/>
      <charset val="238"/>
    </font>
    <font>
      <sz val="8"/>
      <name val="Arial"/>
      <family val="2"/>
    </font>
    <font>
      <sz val="10"/>
      <color rgb="FFFF0000"/>
      <name val="Arial"/>
      <family val="2"/>
      <charset val="238"/>
    </font>
    <font>
      <b/>
      <sz val="10"/>
      <color rgb="FF0070C0"/>
      <name val="Arial"/>
      <family val="2"/>
      <charset val="238"/>
    </font>
    <font>
      <sz val="10"/>
      <color rgb="FF0070C0"/>
      <name val="Arial"/>
      <family val="2"/>
      <charset val="238"/>
    </font>
    <font>
      <b/>
      <sz val="10"/>
      <color rgb="FF000000"/>
      <name val="Arial"/>
      <family val="2"/>
      <charset val="238"/>
    </font>
    <font>
      <sz val="10"/>
      <color theme="9" tint="-0.499984740745262"/>
      <name val="Arial"/>
      <family val="2"/>
      <charset val="238"/>
    </font>
    <font>
      <b/>
      <sz val="12"/>
      <name val="Arial"/>
      <family val="2"/>
      <charset val="238"/>
    </font>
    <font>
      <sz val="12"/>
      <name val="Arial"/>
      <family val="2"/>
      <charset val="238"/>
    </font>
    <font>
      <b/>
      <sz val="12"/>
      <color rgb="FF000000"/>
      <name val="Arial"/>
      <family val="2"/>
      <charset val="238"/>
    </font>
    <font>
      <b/>
      <sz val="12"/>
      <color theme="1"/>
      <name val="Arial"/>
      <family val="2"/>
      <charset val="238"/>
    </font>
    <font>
      <b/>
      <sz val="10"/>
      <name val="Arial"/>
      <family val="2"/>
      <charset val="238"/>
    </font>
    <font>
      <sz val="11"/>
      <color rgb="FF000000"/>
      <name val="Calibri"/>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59999389629810485"/>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7" fillId="0" borderId="0"/>
    <xf numFmtId="0" fontId="8" fillId="0" borderId="0"/>
    <xf numFmtId="0" fontId="8" fillId="0" borderId="0"/>
    <xf numFmtId="0" fontId="11" fillId="0" borderId="0"/>
  </cellStyleXfs>
  <cellXfs count="71">
    <xf numFmtId="0" fontId="0" fillId="0" borderId="0" xfId="0"/>
    <xf numFmtId="0" fontId="1" fillId="0" borderId="0" xfId="0" applyFont="1" applyAlignment="1">
      <alignment horizontal="center" vertical="center"/>
    </xf>
    <xf numFmtId="0" fontId="2" fillId="0" borderId="0" xfId="0" applyFont="1" applyAlignment="1">
      <alignment horizontal="center"/>
    </xf>
    <xf numFmtId="164" fontId="2" fillId="0" borderId="0" xfId="0" applyNumberFormat="1" applyFont="1"/>
    <xf numFmtId="0" fontId="5" fillId="0" borderId="0" xfId="0" applyFont="1"/>
    <xf numFmtId="164" fontId="0" fillId="0" borderId="0" xfId="0" applyNumberFormat="1"/>
    <xf numFmtId="0" fontId="2" fillId="0" borderId="6" xfId="0" applyFont="1" applyBorder="1" applyAlignment="1">
      <alignment horizontal="center" vertical="top"/>
    </xf>
    <xf numFmtId="164" fontId="2" fillId="0" borderId="6" xfId="0" applyNumberFormat="1" applyFont="1" applyBorder="1" applyAlignment="1">
      <alignment vertical="top"/>
    </xf>
    <xf numFmtId="0" fontId="9" fillId="0" borderId="6" xfId="0" applyFont="1" applyBorder="1" applyAlignment="1">
      <alignment horizontal="left" vertical="top" wrapText="1"/>
    </xf>
    <xf numFmtId="164" fontId="15" fillId="0" borderId="0" xfId="0" applyNumberFormat="1" applyFont="1" applyAlignment="1">
      <alignment horizontal="center" vertical="center"/>
    </xf>
    <xf numFmtId="164" fontId="15" fillId="0" borderId="0" xfId="0" applyNumberFormat="1" applyFont="1" applyAlignment="1">
      <alignment horizontal="left" vertical="center"/>
    </xf>
    <xf numFmtId="164" fontId="8" fillId="0" borderId="0" xfId="0" applyNumberFormat="1" applyFont="1"/>
    <xf numFmtId="0" fontId="15" fillId="0" borderId="0" xfId="0" applyFont="1"/>
    <xf numFmtId="164" fontId="15" fillId="0" borderId="0" xfId="0" applyNumberFormat="1" applyFont="1"/>
    <xf numFmtId="0" fontId="14" fillId="0" borderId="0" xfId="0" applyFont="1" applyAlignment="1">
      <alignment horizontal="left" vertical="center"/>
    </xf>
    <xf numFmtId="164" fontId="0" fillId="0" borderId="0" xfId="0" applyNumberFormat="1" applyAlignment="1">
      <alignment wrapText="1"/>
    </xf>
    <xf numFmtId="0" fontId="0" fillId="0" borderId="0" xfId="0" applyAlignment="1">
      <alignment wrapText="1"/>
    </xf>
    <xf numFmtId="164" fontId="13" fillId="0" borderId="0" xfId="0" applyNumberFormat="1" applyFont="1" applyAlignment="1">
      <alignment wrapText="1"/>
    </xf>
    <xf numFmtId="164" fontId="8" fillId="0" borderId="0" xfId="0" applyNumberFormat="1" applyFont="1" applyAlignment="1">
      <alignment wrapText="1"/>
    </xf>
    <xf numFmtId="0" fontId="16" fillId="0" borderId="9" xfId="0" applyFont="1" applyBorder="1"/>
    <xf numFmtId="164" fontId="17" fillId="0" borderId="0" xfId="0" applyNumberFormat="1" applyFont="1" applyAlignment="1">
      <alignment wrapText="1"/>
    </xf>
    <xf numFmtId="0" fontId="18" fillId="0" borderId="0" xfId="0" applyFont="1" applyAlignment="1">
      <alignment horizontal="center" vertical="top" wrapText="1"/>
    </xf>
    <xf numFmtId="0" fontId="10" fillId="2" borderId="6" xfId="0" applyFont="1" applyFill="1" applyBorder="1" applyAlignment="1">
      <alignment vertical="top" wrapText="1"/>
    </xf>
    <xf numFmtId="0" fontId="8" fillId="0" borderId="10" xfId="0" applyFont="1" applyBorder="1"/>
    <xf numFmtId="0" fontId="0" fillId="0" borderId="10" xfId="0" applyBorder="1"/>
    <xf numFmtId="0" fontId="16" fillId="0" borderId="11" xfId="0" applyFont="1" applyBorder="1"/>
    <xf numFmtId="44" fontId="16" fillId="0" borderId="12" xfId="0" applyNumberFormat="1" applyFont="1" applyBorder="1" applyAlignment="1">
      <alignment horizontal="right" wrapText="1"/>
    </xf>
    <xf numFmtId="49" fontId="8" fillId="0" borderId="2" xfId="0" applyNumberFormat="1" applyFont="1" applyBorder="1"/>
    <xf numFmtId="49" fontId="8" fillId="0" borderId="4" xfId="0" applyNumberFormat="1" applyFont="1" applyBorder="1"/>
    <xf numFmtId="0" fontId="18" fillId="0" borderId="1" xfId="0" applyFont="1" applyBorder="1" applyAlignment="1">
      <alignment horizontal="center" vertical="top" wrapText="1"/>
    </xf>
    <xf numFmtId="164" fontId="19" fillId="0" borderId="1" xfId="0" applyNumberFormat="1" applyFont="1" applyBorder="1" applyAlignment="1">
      <alignment horizontal="center" vertical="top" wrapText="1"/>
    </xf>
    <xf numFmtId="164" fontId="15" fillId="0" borderId="1" xfId="0" applyNumberFormat="1" applyFont="1" applyBorder="1"/>
    <xf numFmtId="0" fontId="15" fillId="0" borderId="1" xfId="0" applyFont="1" applyBorder="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1" fillId="0" borderId="1" xfId="0" applyFont="1" applyBorder="1" applyAlignment="1">
      <alignment horizontal="center" vertical="top"/>
    </xf>
    <xf numFmtId="0" fontId="18" fillId="0" borderId="1" xfId="0" applyFont="1" applyBorder="1" applyAlignment="1">
      <alignment horizontal="center" vertical="top"/>
    </xf>
    <xf numFmtId="165" fontId="2" fillId="3" borderId="6" xfId="0" applyNumberFormat="1" applyFont="1" applyFill="1" applyBorder="1" applyAlignment="1">
      <alignment vertical="top"/>
    </xf>
    <xf numFmtId="0" fontId="4" fillId="0" borderId="1" xfId="0" applyFont="1" applyBorder="1"/>
    <xf numFmtId="0" fontId="4" fillId="0" borderId="5" xfId="0" applyFont="1" applyBorder="1"/>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165" fontId="2" fillId="3" borderId="6" xfId="0" applyNumberFormat="1" applyFont="1" applyFill="1" applyBorder="1" applyAlignment="1">
      <alignment horizontal="center" vertical="top"/>
    </xf>
    <xf numFmtId="164" fontId="19" fillId="0" borderId="6" xfId="0" applyNumberFormat="1" applyFont="1" applyBorder="1" applyAlignment="1">
      <alignment horizontal="center" vertical="top" wrapText="1"/>
    </xf>
    <xf numFmtId="164" fontId="2" fillId="0" borderId="6" xfId="0" applyNumberFormat="1" applyFont="1" applyBorder="1" applyAlignment="1">
      <alignment horizontal="right" vertical="top"/>
    </xf>
    <xf numFmtId="44" fontId="4" fillId="0" borderId="7" xfId="0" applyNumberFormat="1" applyFont="1" applyBorder="1"/>
    <xf numFmtId="44" fontId="4" fillId="0" borderId="8" xfId="0" applyNumberFormat="1" applyFont="1" applyBorder="1"/>
    <xf numFmtId="44" fontId="22" fillId="0" borderId="13" xfId="0" applyNumberFormat="1" applyFont="1" applyBorder="1"/>
    <xf numFmtId="0" fontId="10" fillId="0" borderId="6" xfId="0" applyFont="1" applyBorder="1" applyAlignment="1">
      <alignment vertical="top" wrapText="1"/>
    </xf>
    <xf numFmtId="0" fontId="10" fillId="3" borderId="6" xfId="0" applyFont="1" applyFill="1" applyBorder="1" applyAlignment="1">
      <alignment vertical="top" wrapText="1"/>
    </xf>
    <xf numFmtId="0" fontId="10" fillId="3" borderId="15" xfId="0" applyFont="1" applyFill="1" applyBorder="1" applyAlignment="1">
      <alignment vertical="top" wrapText="1"/>
    </xf>
    <xf numFmtId="0" fontId="20" fillId="0" borderId="0" xfId="0" applyFont="1" applyAlignment="1">
      <alignment horizontal="center" vertical="top" wrapText="1"/>
    </xf>
    <xf numFmtId="0" fontId="23" fillId="0" borderId="0" xfId="0" applyFont="1" applyAlignment="1">
      <alignment horizontal="center" vertical="center"/>
    </xf>
    <xf numFmtId="0" fontId="4" fillId="0" borderId="1" xfId="0" applyFont="1" applyBorder="1"/>
    <xf numFmtId="165" fontId="3"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5" xfId="0" applyFont="1" applyBorder="1"/>
    <xf numFmtId="165" fontId="3" fillId="0" borderId="5" xfId="0" applyNumberFormat="1" applyFont="1" applyBorder="1" applyAlignment="1">
      <alignment horizontal="right"/>
    </xf>
    <xf numFmtId="165" fontId="4" fillId="0" borderId="5" xfId="0" applyNumberFormat="1" applyFont="1" applyBorder="1" applyAlignment="1">
      <alignment horizontal="right"/>
    </xf>
    <xf numFmtId="164" fontId="19" fillId="0" borderId="6" xfId="0" applyNumberFormat="1" applyFont="1" applyBorder="1" applyAlignment="1">
      <alignment horizontal="center" vertical="top" wrapText="1"/>
    </xf>
    <xf numFmtId="164" fontId="19" fillId="0" borderId="14" xfId="0" applyNumberFormat="1" applyFont="1" applyBorder="1" applyAlignment="1">
      <alignment horizontal="center" vertical="top" wrapText="1"/>
    </xf>
    <xf numFmtId="0" fontId="9" fillId="0" borderId="6" xfId="0" applyFont="1" applyBorder="1" applyAlignment="1">
      <alignment horizontal="left" vertical="top" wrapText="1"/>
    </xf>
    <xf numFmtId="0" fontId="9" fillId="0" borderId="14" xfId="0" applyFont="1" applyBorder="1" applyAlignment="1">
      <alignment horizontal="left" vertical="top" wrapText="1"/>
    </xf>
    <xf numFmtId="0" fontId="2" fillId="0" borderId="6" xfId="0" applyFont="1" applyBorder="1" applyAlignment="1">
      <alignment horizontal="center" vertical="top"/>
    </xf>
    <xf numFmtId="0" fontId="2" fillId="0" borderId="14" xfId="0" applyFont="1" applyBorder="1" applyAlignment="1">
      <alignment horizontal="center" vertical="top"/>
    </xf>
    <xf numFmtId="165" fontId="2" fillId="3" borderId="6" xfId="0" applyNumberFormat="1" applyFont="1" applyFill="1" applyBorder="1" applyAlignment="1">
      <alignment horizontal="center" vertical="top"/>
    </xf>
    <xf numFmtId="165" fontId="2" fillId="3" borderId="14" xfId="0" applyNumberFormat="1" applyFont="1" applyFill="1" applyBorder="1" applyAlignment="1">
      <alignment horizontal="center" vertical="top"/>
    </xf>
    <xf numFmtId="164" fontId="2" fillId="0" borderId="6" xfId="0" applyNumberFormat="1" applyFont="1" applyBorder="1" applyAlignment="1">
      <alignment horizontal="right" vertical="top"/>
    </xf>
    <xf numFmtId="164" fontId="2" fillId="0" borderId="14" xfId="0" applyNumberFormat="1" applyFont="1" applyBorder="1" applyAlignment="1">
      <alignment horizontal="right" vertical="top"/>
    </xf>
    <xf numFmtId="164" fontId="2" fillId="0" borderId="6" xfId="0" applyNumberFormat="1" applyFont="1" applyBorder="1" applyAlignment="1">
      <alignment horizontal="center" vertical="top"/>
    </xf>
    <xf numFmtId="164" fontId="2" fillId="0" borderId="14" xfId="0" applyNumberFormat="1" applyFont="1" applyBorder="1" applyAlignment="1">
      <alignment horizontal="center" vertical="top"/>
    </xf>
  </cellXfs>
  <cellStyles count="5">
    <cellStyle name="Normální" xfId="0" builtinId="0"/>
    <cellStyle name="Normální 17" xfId="4" xr:uid="{0649D6D9-716E-4D48-B656-432AA47725A1}"/>
    <cellStyle name="Normální 2" xfId="1" xr:uid="{D1504F6F-83CE-431F-A38C-7CB16F7E863E}"/>
    <cellStyle name="Normální 2 2" xfId="3" xr:uid="{F3007EA7-5B60-4368-AF9E-C502C57A014C}"/>
    <cellStyle name="Normální 3" xfId="2" xr:uid="{F75758A0-67D9-45BF-A932-7844633A1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4C50-EA76-44B4-8B63-16E5F3217F16}">
  <dimension ref="A1:J14"/>
  <sheetViews>
    <sheetView workbookViewId="0">
      <selection activeCell="B17" sqref="B17"/>
    </sheetView>
  </sheetViews>
  <sheetFormatPr defaultColWidth="8.88671875" defaultRowHeight="13.2" x14ac:dyDescent="0.25"/>
  <cols>
    <col min="1" max="1" width="33.33203125" customWidth="1"/>
    <col min="2" max="2" width="31.77734375" customWidth="1"/>
    <col min="3" max="3" width="2.109375" hidden="1" customWidth="1"/>
    <col min="4" max="4" width="3.88671875" hidden="1" customWidth="1"/>
    <col min="5" max="5" width="9" hidden="1" customWidth="1"/>
  </cols>
  <sheetData>
    <row r="1" spans="1:10" ht="14.4" x14ac:dyDescent="0.25">
      <c r="A1" s="52" t="s">
        <v>136</v>
      </c>
      <c r="B1" s="52"/>
      <c r="C1" s="52"/>
      <c r="D1" s="52"/>
      <c r="E1" s="52"/>
      <c r="F1" s="52"/>
      <c r="G1" s="52"/>
      <c r="H1" s="52"/>
    </row>
    <row r="2" spans="1:10" ht="14.4" x14ac:dyDescent="0.25">
      <c r="A2" s="52" t="s">
        <v>137</v>
      </c>
      <c r="B2" s="52"/>
      <c r="C2" s="52"/>
      <c r="D2" s="52"/>
      <c r="E2" s="52"/>
      <c r="F2" s="52"/>
      <c r="G2" s="52"/>
      <c r="H2" s="52"/>
      <c r="I2" s="52"/>
      <c r="J2" s="52"/>
    </row>
    <row r="3" spans="1:10" ht="33.6" customHeight="1" x14ac:dyDescent="0.25">
      <c r="A3" s="51" t="s">
        <v>58</v>
      </c>
      <c r="B3" s="51"/>
    </row>
    <row r="4" spans="1:10" ht="13.8" thickBot="1" x14ac:dyDescent="0.3">
      <c r="A4" s="23"/>
      <c r="B4" s="24"/>
    </row>
    <row r="5" spans="1:10" ht="21.6" customHeight="1" x14ac:dyDescent="0.25">
      <c r="A5" s="25" t="s">
        <v>55</v>
      </c>
      <c r="B5" s="26" t="s">
        <v>56</v>
      </c>
    </row>
    <row r="6" spans="1:10" x14ac:dyDescent="0.25">
      <c r="A6" s="27">
        <v>212</v>
      </c>
      <c r="B6" s="45" cm="1">
        <f t="array" ref="B6:E6">'212'!D22:G22</f>
        <v>0</v>
      </c>
      <c r="C6">
        <v>0</v>
      </c>
      <c r="D6">
        <v>0</v>
      </c>
      <c r="E6">
        <v>0</v>
      </c>
    </row>
    <row r="7" spans="1:10" x14ac:dyDescent="0.25">
      <c r="A7" s="27">
        <v>214</v>
      </c>
      <c r="B7" s="45" cm="1">
        <f t="array" ref="B7:E7">'214'!D16:G16</f>
        <v>0</v>
      </c>
      <c r="C7">
        <v>0</v>
      </c>
      <c r="D7">
        <v>0</v>
      </c>
      <c r="E7">
        <v>0</v>
      </c>
    </row>
    <row r="8" spans="1:10" x14ac:dyDescent="0.25">
      <c r="A8" s="27">
        <v>213</v>
      </c>
      <c r="B8" s="45" cm="1">
        <f t="array" ref="B8:E8">'213'!D11:G11</f>
        <v>0</v>
      </c>
      <c r="C8">
        <v>0</v>
      </c>
      <c r="D8">
        <v>0</v>
      </c>
      <c r="E8">
        <v>0</v>
      </c>
    </row>
    <row r="9" spans="1:10" x14ac:dyDescent="0.25">
      <c r="A9" s="27" t="s">
        <v>59</v>
      </c>
      <c r="B9" s="45" cm="1">
        <f t="array" ref="B9:E9">'215'!D23:G23</f>
        <v>0</v>
      </c>
      <c r="C9">
        <v>0</v>
      </c>
      <c r="D9">
        <v>0</v>
      </c>
      <c r="E9">
        <v>0</v>
      </c>
    </row>
    <row r="10" spans="1:10" x14ac:dyDescent="0.25">
      <c r="A10" s="27" t="s">
        <v>60</v>
      </c>
      <c r="B10" s="45" cm="1">
        <f t="array" ref="B10:E10">'014'!D23:G23</f>
        <v>0</v>
      </c>
      <c r="C10">
        <v>0</v>
      </c>
      <c r="D10">
        <v>0</v>
      </c>
      <c r="E10">
        <v>0</v>
      </c>
    </row>
    <row r="11" spans="1:10" x14ac:dyDescent="0.25">
      <c r="A11" s="27" t="s">
        <v>61</v>
      </c>
      <c r="B11" s="45" cm="1">
        <f t="array" ref="B11:E11">'008'!D8:G8</f>
        <v>0</v>
      </c>
      <c r="C11">
        <v>0</v>
      </c>
      <c r="D11">
        <v>0</v>
      </c>
      <c r="E11">
        <v>0</v>
      </c>
    </row>
    <row r="12" spans="1:10" x14ac:dyDescent="0.25">
      <c r="A12" s="27" t="s">
        <v>62</v>
      </c>
      <c r="B12" s="45" cm="1">
        <f t="array" ref="B12:E12">'008a'!D16:G16</f>
        <v>0</v>
      </c>
      <c r="C12">
        <v>0</v>
      </c>
      <c r="D12">
        <v>0</v>
      </c>
      <c r="E12">
        <v>0</v>
      </c>
    </row>
    <row r="13" spans="1:10" ht="13.8" thickBot="1" x14ac:dyDescent="0.3">
      <c r="A13" s="28" t="s">
        <v>63</v>
      </c>
      <c r="B13" s="46" cm="1">
        <f t="array" ref="B13:E13">'S09-S13'!D16:G16</f>
        <v>0</v>
      </c>
      <c r="C13">
        <v>0</v>
      </c>
      <c r="D13">
        <v>0</v>
      </c>
      <c r="E13">
        <v>0</v>
      </c>
    </row>
    <row r="14" spans="1:10" ht="13.8" thickBot="1" x14ac:dyDescent="0.3">
      <c r="A14" s="19" t="s">
        <v>57</v>
      </c>
      <c r="B14" s="47">
        <f>SUM(B6:B13)</f>
        <v>0</v>
      </c>
    </row>
  </sheetData>
  <mergeCells count="3">
    <mergeCell ref="A3:B3"/>
    <mergeCell ref="A1:H1"/>
    <mergeCell ref="A2:J2"/>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8412-A0FC-4B9E-BD3E-A8891272735E}">
  <sheetPr>
    <pageSetUpPr fitToPage="1"/>
  </sheetPr>
  <dimension ref="A1:X1006"/>
  <sheetViews>
    <sheetView topLeftCell="A6" zoomScale="50" zoomScaleNormal="50" zoomScalePageLayoutView="70" workbookViewId="0">
      <selection activeCell="E4" sqref="E4"/>
    </sheetView>
  </sheetViews>
  <sheetFormatPr defaultColWidth="14.44140625" defaultRowHeight="15" customHeight="1" x14ac:dyDescent="0.25"/>
  <cols>
    <col min="1" max="1" width="25.33203125" customWidth="1"/>
    <col min="2" max="2" width="216.44140625" customWidth="1"/>
    <col min="3" max="3" width="80.33203125" customWidth="1"/>
    <col min="4" max="4" width="7.44140625" customWidth="1"/>
    <col min="8" max="8" width="42.44140625" style="12" customWidth="1"/>
    <col min="9" max="9" width="41.6640625" customWidth="1"/>
  </cols>
  <sheetData>
    <row r="1" spans="1:24" ht="46.5" customHeight="1" x14ac:dyDescent="0.25">
      <c r="A1" s="40" t="s">
        <v>0</v>
      </c>
      <c r="B1" s="40" t="s">
        <v>119</v>
      </c>
      <c r="C1" s="41" t="s">
        <v>138</v>
      </c>
      <c r="D1" s="41" t="s">
        <v>1</v>
      </c>
      <c r="E1" s="41" t="s">
        <v>2</v>
      </c>
      <c r="F1" s="41" t="s">
        <v>117</v>
      </c>
      <c r="G1" s="41" t="s">
        <v>118</v>
      </c>
      <c r="H1" s="21" t="s">
        <v>40</v>
      </c>
      <c r="I1" s="1"/>
      <c r="J1" s="1"/>
      <c r="K1" s="1"/>
      <c r="L1" s="1"/>
      <c r="M1" s="1"/>
      <c r="N1" s="1"/>
      <c r="O1" s="1"/>
      <c r="P1" s="1"/>
      <c r="Q1" s="1"/>
      <c r="R1" s="1"/>
      <c r="S1" s="1"/>
      <c r="T1" s="1"/>
      <c r="U1" s="1"/>
      <c r="V1" s="1"/>
      <c r="W1" s="1"/>
      <c r="X1" s="1"/>
    </row>
    <row r="2" spans="1:24" ht="78" customHeight="1" x14ac:dyDescent="0.25">
      <c r="A2" s="8" t="s">
        <v>3</v>
      </c>
      <c r="B2" s="22" t="s">
        <v>71</v>
      </c>
      <c r="C2" s="49"/>
      <c r="D2" s="6">
        <v>1</v>
      </c>
      <c r="E2" s="37"/>
      <c r="F2" s="7">
        <f>D2*E2</f>
        <v>0</v>
      </c>
      <c r="G2" s="7">
        <f>F2*1.21</f>
        <v>0</v>
      </c>
      <c r="H2" s="30" t="s">
        <v>41</v>
      </c>
      <c r="I2" s="15"/>
    </row>
    <row r="3" spans="1:24" ht="52.8" customHeight="1" x14ac:dyDescent="0.25">
      <c r="A3" s="8" t="s">
        <v>5</v>
      </c>
      <c r="B3" s="22" t="s">
        <v>52</v>
      </c>
      <c r="C3" s="48"/>
      <c r="D3" s="6">
        <v>1</v>
      </c>
      <c r="E3" s="37"/>
      <c r="F3" s="7">
        <f t="shared" ref="F3:F19" si="0">D3*E3</f>
        <v>0</v>
      </c>
      <c r="G3" s="7">
        <f t="shared" ref="G3:G19" si="1">F3*1.21</f>
        <v>0</v>
      </c>
      <c r="H3" s="30" t="s">
        <v>43</v>
      </c>
      <c r="I3" s="15"/>
    </row>
    <row r="4" spans="1:24" ht="69.599999999999994" x14ac:dyDescent="0.25">
      <c r="A4" s="8" t="s">
        <v>14</v>
      </c>
      <c r="B4" s="22" t="s">
        <v>70</v>
      </c>
      <c r="C4" s="49"/>
      <c r="D4" s="6">
        <v>1</v>
      </c>
      <c r="E4" s="37"/>
      <c r="F4" s="7">
        <f t="shared" si="0"/>
        <v>0</v>
      </c>
      <c r="G4" s="7">
        <f t="shared" si="1"/>
        <v>0</v>
      </c>
      <c r="H4" s="30" t="s">
        <v>45</v>
      </c>
      <c r="I4" s="15"/>
    </row>
    <row r="5" spans="1:24" ht="295.2" customHeight="1" x14ac:dyDescent="0.25">
      <c r="A5" s="8" t="s">
        <v>31</v>
      </c>
      <c r="B5" s="22" t="s">
        <v>105</v>
      </c>
      <c r="C5" s="49"/>
      <c r="D5" s="6">
        <v>2</v>
      </c>
      <c r="E5" s="37"/>
      <c r="F5" s="7">
        <f t="shared" si="0"/>
        <v>0</v>
      </c>
      <c r="G5" s="7">
        <f t="shared" si="1"/>
        <v>0</v>
      </c>
      <c r="H5" s="30" t="s">
        <v>44</v>
      </c>
      <c r="I5" s="15"/>
    </row>
    <row r="6" spans="1:24" ht="297.60000000000002" customHeight="1" x14ac:dyDescent="0.25">
      <c r="A6" s="8" t="s">
        <v>53</v>
      </c>
      <c r="B6" s="22" t="s">
        <v>106</v>
      </c>
      <c r="C6" s="49"/>
      <c r="D6" s="6">
        <v>1</v>
      </c>
      <c r="E6" s="37"/>
      <c r="F6" s="7">
        <f t="shared" si="0"/>
        <v>0</v>
      </c>
      <c r="G6" s="7">
        <f t="shared" si="1"/>
        <v>0</v>
      </c>
      <c r="H6" s="30" t="s">
        <v>45</v>
      </c>
      <c r="I6" s="15"/>
    </row>
    <row r="7" spans="1:24" ht="122.25" customHeight="1" x14ac:dyDescent="0.25">
      <c r="A7" s="8" t="s">
        <v>32</v>
      </c>
      <c r="B7" s="22" t="s">
        <v>72</v>
      </c>
      <c r="C7" s="49"/>
      <c r="D7" s="6">
        <v>2</v>
      </c>
      <c r="E7" s="37"/>
      <c r="F7" s="7">
        <f t="shared" si="0"/>
        <v>0</v>
      </c>
      <c r="G7" s="7">
        <f t="shared" si="1"/>
        <v>0</v>
      </c>
      <c r="H7" s="30" t="s">
        <v>46</v>
      </c>
      <c r="I7" s="15"/>
    </row>
    <row r="8" spans="1:24" ht="25.8" customHeight="1" x14ac:dyDescent="0.25">
      <c r="A8" s="8" t="s">
        <v>9</v>
      </c>
      <c r="B8" s="22" t="s">
        <v>73</v>
      </c>
      <c r="C8" s="48"/>
      <c r="D8" s="6">
        <v>1</v>
      </c>
      <c r="E8" s="37"/>
      <c r="F8" s="7">
        <f t="shared" si="0"/>
        <v>0</v>
      </c>
      <c r="G8" s="7">
        <f t="shared" si="1"/>
        <v>0</v>
      </c>
      <c r="H8" s="30" t="s">
        <v>50</v>
      </c>
      <c r="I8" s="15"/>
    </row>
    <row r="9" spans="1:24" ht="84" customHeight="1" x14ac:dyDescent="0.25">
      <c r="A9" s="8" t="s">
        <v>54</v>
      </c>
      <c r="B9" s="22" t="s">
        <v>74</v>
      </c>
      <c r="C9" s="49"/>
      <c r="D9" s="6">
        <v>2</v>
      </c>
      <c r="E9" s="37"/>
      <c r="F9" s="7">
        <f t="shared" si="0"/>
        <v>0</v>
      </c>
      <c r="G9" s="7">
        <f t="shared" si="1"/>
        <v>0</v>
      </c>
      <c r="H9" s="30" t="s">
        <v>45</v>
      </c>
      <c r="I9" s="17"/>
    </row>
    <row r="10" spans="1:24" ht="280.5" customHeight="1" x14ac:dyDescent="0.25">
      <c r="A10" s="8" t="s">
        <v>12</v>
      </c>
      <c r="B10" s="22" t="s">
        <v>76</v>
      </c>
      <c r="C10" s="49"/>
      <c r="D10" s="6">
        <v>1</v>
      </c>
      <c r="E10" s="37"/>
      <c r="F10" s="7">
        <f t="shared" si="0"/>
        <v>0</v>
      </c>
      <c r="G10" s="7">
        <f t="shared" si="1"/>
        <v>0</v>
      </c>
      <c r="H10" s="30" t="s">
        <v>46</v>
      </c>
      <c r="I10" s="15"/>
    </row>
    <row r="11" spans="1:24" ht="61.8" customHeight="1" x14ac:dyDescent="0.25">
      <c r="A11" s="8" t="s">
        <v>27</v>
      </c>
      <c r="B11" s="22" t="s">
        <v>75</v>
      </c>
      <c r="C11" s="49"/>
      <c r="D11" s="6">
        <v>1</v>
      </c>
      <c r="E11" s="37"/>
      <c r="F11" s="7">
        <f t="shared" si="0"/>
        <v>0</v>
      </c>
      <c r="G11" s="7">
        <f t="shared" si="1"/>
        <v>0</v>
      </c>
      <c r="H11" s="30" t="s">
        <v>46</v>
      </c>
      <c r="I11" s="15"/>
    </row>
    <row r="12" spans="1:24" ht="34.799999999999997" x14ac:dyDescent="0.25">
      <c r="A12" s="8" t="s">
        <v>28</v>
      </c>
      <c r="B12" s="22" t="s">
        <v>128</v>
      </c>
      <c r="C12" s="48"/>
      <c r="D12" s="6">
        <v>1</v>
      </c>
      <c r="E12" s="37"/>
      <c r="F12" s="7">
        <f t="shared" si="0"/>
        <v>0</v>
      </c>
      <c r="G12" s="7">
        <f t="shared" si="1"/>
        <v>0</v>
      </c>
      <c r="H12" s="30" t="s">
        <v>67</v>
      </c>
      <c r="I12" s="15"/>
    </row>
    <row r="13" spans="1:24" ht="54.6" customHeight="1" x14ac:dyDescent="0.25">
      <c r="A13" s="8" t="s">
        <v>29</v>
      </c>
      <c r="B13" s="22" t="s">
        <v>77</v>
      </c>
      <c r="C13" s="48"/>
      <c r="D13" s="6">
        <v>1</v>
      </c>
      <c r="E13" s="37"/>
      <c r="F13" s="7">
        <f t="shared" si="0"/>
        <v>0</v>
      </c>
      <c r="G13" s="7">
        <f t="shared" si="1"/>
        <v>0</v>
      </c>
      <c r="H13" s="30" t="s">
        <v>109</v>
      </c>
      <c r="I13" s="15"/>
    </row>
    <row r="14" spans="1:24" ht="66.75" customHeight="1" x14ac:dyDescent="0.25">
      <c r="A14" s="8" t="s">
        <v>16</v>
      </c>
      <c r="B14" s="22" t="s">
        <v>78</v>
      </c>
      <c r="C14" s="49"/>
      <c r="D14" s="6">
        <v>1</v>
      </c>
      <c r="E14" s="37"/>
      <c r="F14" s="7">
        <f t="shared" si="0"/>
        <v>0</v>
      </c>
      <c r="G14" s="7">
        <f t="shared" si="1"/>
        <v>0</v>
      </c>
      <c r="H14" s="30" t="s">
        <v>47</v>
      </c>
      <c r="I14" s="17"/>
    </row>
    <row r="15" spans="1:24" ht="19.8" customHeight="1" x14ac:dyDescent="0.25">
      <c r="A15" s="8" t="s">
        <v>17</v>
      </c>
      <c r="B15" s="22" t="s">
        <v>139</v>
      </c>
      <c r="C15" s="48"/>
      <c r="D15" s="6">
        <v>1</v>
      </c>
      <c r="E15" s="37"/>
      <c r="F15" s="7">
        <f t="shared" si="0"/>
        <v>0</v>
      </c>
      <c r="G15" s="7">
        <f t="shared" si="1"/>
        <v>0</v>
      </c>
      <c r="H15" s="30" t="s">
        <v>49</v>
      </c>
      <c r="I15" s="17"/>
    </row>
    <row r="16" spans="1:24" ht="22.2" customHeight="1" x14ac:dyDescent="0.25">
      <c r="A16" s="8" t="s">
        <v>18</v>
      </c>
      <c r="B16" s="22" t="s">
        <v>36</v>
      </c>
      <c r="C16" s="49"/>
      <c r="D16" s="6">
        <v>1</v>
      </c>
      <c r="E16" s="37"/>
      <c r="F16" s="7">
        <f t="shared" si="0"/>
        <v>0</v>
      </c>
      <c r="G16" s="7">
        <f t="shared" si="1"/>
        <v>0</v>
      </c>
      <c r="H16" s="30" t="s">
        <v>48</v>
      </c>
      <c r="I16" s="17"/>
    </row>
    <row r="17" spans="1:9" ht="297" customHeight="1" x14ac:dyDescent="0.25">
      <c r="A17" s="8" t="s">
        <v>33</v>
      </c>
      <c r="B17" s="22" t="s">
        <v>79</v>
      </c>
      <c r="C17" s="49"/>
      <c r="D17" s="6">
        <v>1</v>
      </c>
      <c r="E17" s="37"/>
      <c r="F17" s="7">
        <f t="shared" si="0"/>
        <v>0</v>
      </c>
      <c r="G17" s="7">
        <f t="shared" si="1"/>
        <v>0</v>
      </c>
      <c r="H17" s="30" t="s">
        <v>115</v>
      </c>
      <c r="I17" s="15"/>
    </row>
    <row r="18" spans="1:9" ht="112.8" customHeight="1" x14ac:dyDescent="0.25">
      <c r="A18" s="8" t="s">
        <v>13</v>
      </c>
      <c r="B18" s="22" t="s">
        <v>80</v>
      </c>
      <c r="C18" s="48"/>
      <c r="D18" s="6">
        <v>2</v>
      </c>
      <c r="E18" s="37"/>
      <c r="F18" s="7">
        <f t="shared" si="0"/>
        <v>0</v>
      </c>
      <c r="G18" s="7">
        <f t="shared" si="1"/>
        <v>0</v>
      </c>
      <c r="H18" s="30" t="s">
        <v>110</v>
      </c>
      <c r="I18" s="15"/>
    </row>
    <row r="19" spans="1:9" ht="58.2" customHeight="1" x14ac:dyDescent="0.25">
      <c r="A19" s="8" t="s">
        <v>8</v>
      </c>
      <c r="B19" s="22" t="s">
        <v>129</v>
      </c>
      <c r="C19" s="49"/>
      <c r="D19" s="6">
        <v>1</v>
      </c>
      <c r="E19" s="37"/>
      <c r="F19" s="7">
        <f t="shared" si="0"/>
        <v>0</v>
      </c>
      <c r="G19" s="7">
        <f t="shared" si="1"/>
        <v>0</v>
      </c>
      <c r="H19" s="30" t="s">
        <v>113</v>
      </c>
      <c r="I19" s="15"/>
    </row>
    <row r="20" spans="1:9" ht="34.799999999999997" x14ac:dyDescent="0.25">
      <c r="A20" s="8" t="s">
        <v>7</v>
      </c>
      <c r="B20" s="22" t="s">
        <v>34</v>
      </c>
      <c r="C20" s="48"/>
      <c r="D20" s="6">
        <v>1</v>
      </c>
      <c r="E20" s="37"/>
      <c r="F20" s="7">
        <f>D20*E20</f>
        <v>0</v>
      </c>
      <c r="G20" s="7">
        <f>F20*1.21</f>
        <v>0</v>
      </c>
      <c r="H20" s="30" t="s">
        <v>107</v>
      </c>
      <c r="I20" s="15"/>
    </row>
    <row r="21" spans="1:9" ht="34.799999999999997" x14ac:dyDescent="0.25">
      <c r="A21" s="8" t="s">
        <v>30</v>
      </c>
      <c r="B21" s="22" t="s">
        <v>35</v>
      </c>
      <c r="C21" s="48"/>
      <c r="D21" s="6">
        <v>1</v>
      </c>
      <c r="E21" s="37"/>
      <c r="F21" s="7">
        <f>D21*E21</f>
        <v>0</v>
      </c>
      <c r="G21" s="7">
        <f>F21*1.21</f>
        <v>0</v>
      </c>
      <c r="H21" s="30" t="s">
        <v>108</v>
      </c>
      <c r="I21" s="15"/>
    </row>
    <row r="22" spans="1:9" ht="15.75" customHeight="1" x14ac:dyDescent="0.25">
      <c r="A22" s="53"/>
      <c r="B22" s="53"/>
      <c r="C22" s="38"/>
      <c r="D22" s="54">
        <f>(SUM(F2:F21))</f>
        <v>0</v>
      </c>
      <c r="E22" s="55"/>
      <c r="F22" s="55"/>
      <c r="G22" s="55"/>
      <c r="H22" s="13"/>
      <c r="I22" s="16"/>
    </row>
    <row r="23" spans="1:9" ht="15.75" customHeight="1" thickBot="1" x14ac:dyDescent="0.3">
      <c r="A23" s="56"/>
      <c r="B23" s="56"/>
      <c r="C23" s="39"/>
      <c r="D23" s="57">
        <f>SUM(G2:G21)</f>
        <v>0</v>
      </c>
      <c r="E23" s="58"/>
      <c r="F23" s="58"/>
      <c r="G23" s="58"/>
      <c r="I23" s="16"/>
    </row>
    <row r="24" spans="1:9" ht="15.75" customHeight="1" x14ac:dyDescent="0.25">
      <c r="D24" s="2"/>
      <c r="E24" s="3"/>
      <c r="F24" s="3"/>
      <c r="G24" s="3"/>
    </row>
    <row r="25" spans="1:9" ht="15.75" customHeight="1" x14ac:dyDescent="0.3">
      <c r="B25" s="4"/>
      <c r="C25" s="4"/>
      <c r="D25" s="2"/>
    </row>
    <row r="26" spans="1:9" ht="15.75" customHeight="1" x14ac:dyDescent="0.25">
      <c r="D26" s="2"/>
    </row>
    <row r="27" spans="1:9" ht="15.75" customHeight="1" x14ac:dyDescent="0.3">
      <c r="B27" s="4"/>
      <c r="C27" s="4"/>
      <c r="D27" s="2"/>
    </row>
    <row r="28" spans="1:9" ht="15.75" customHeight="1" x14ac:dyDescent="0.3">
      <c r="B28" s="4"/>
      <c r="C28" s="4"/>
      <c r="D28" s="2"/>
    </row>
    <row r="29" spans="1:9" ht="15.75" customHeight="1" x14ac:dyDescent="0.3">
      <c r="B29" s="4"/>
      <c r="C29" s="4"/>
      <c r="D29" s="2"/>
    </row>
    <row r="30" spans="1:9" ht="15.75" customHeight="1" x14ac:dyDescent="0.3">
      <c r="B30" s="4"/>
      <c r="C30" s="4"/>
      <c r="D30" s="2"/>
    </row>
    <row r="31" spans="1:9" ht="15.75" customHeight="1" x14ac:dyDescent="0.3">
      <c r="B31" s="4"/>
      <c r="C31" s="4"/>
      <c r="D31" s="2"/>
    </row>
    <row r="32" spans="1:9" ht="15.75" customHeight="1" x14ac:dyDescent="0.25">
      <c r="D32" s="2"/>
    </row>
    <row r="33" spans="2:4" ht="15.75" customHeight="1" x14ac:dyDescent="0.3">
      <c r="B33" s="4"/>
      <c r="C33" s="4"/>
      <c r="D33" s="2"/>
    </row>
    <row r="34" spans="2:4" ht="15.75" customHeight="1" x14ac:dyDescent="0.25">
      <c r="D34" s="2"/>
    </row>
    <row r="35" spans="2:4" ht="15.75" customHeight="1" x14ac:dyDescent="0.25">
      <c r="D35" s="2"/>
    </row>
    <row r="36" spans="2:4" ht="15.75" customHeight="1" x14ac:dyDescent="0.25">
      <c r="D36" s="2"/>
    </row>
    <row r="37" spans="2:4" ht="15.75" customHeight="1" x14ac:dyDescent="0.25">
      <c r="D37" s="2"/>
    </row>
    <row r="38" spans="2:4" ht="15.75" customHeight="1" x14ac:dyDescent="0.25">
      <c r="D38" s="2"/>
    </row>
    <row r="39" spans="2:4" ht="15.75" customHeight="1" x14ac:dyDescent="0.25">
      <c r="D39" s="2"/>
    </row>
    <row r="40" spans="2:4" ht="15.75" customHeight="1" x14ac:dyDescent="0.25">
      <c r="D40" s="2"/>
    </row>
    <row r="41" spans="2:4" ht="15.75" customHeight="1" x14ac:dyDescent="0.25">
      <c r="D41" s="2"/>
    </row>
    <row r="42" spans="2:4" ht="15.75" customHeight="1" x14ac:dyDescent="0.25">
      <c r="D42" s="2"/>
    </row>
    <row r="43" spans="2:4" ht="15.75" customHeight="1" x14ac:dyDescent="0.25">
      <c r="D43" s="2"/>
    </row>
    <row r="44" spans="2:4" ht="15.75" customHeight="1" x14ac:dyDescent="0.25">
      <c r="D44" s="2"/>
    </row>
    <row r="45" spans="2:4" ht="15.75" customHeight="1" x14ac:dyDescent="0.25">
      <c r="D45" s="2"/>
    </row>
    <row r="46" spans="2:4" ht="15.75" customHeight="1" x14ac:dyDescent="0.25">
      <c r="D46" s="2"/>
    </row>
    <row r="47" spans="2:4" ht="15.75" customHeight="1" x14ac:dyDescent="0.25">
      <c r="D47" s="2"/>
    </row>
    <row r="48" spans="2: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c r="D228" s="2"/>
    </row>
    <row r="229" spans="4:4" ht="15.75" customHeight="1" x14ac:dyDescent="0.25">
      <c r="D229" s="2"/>
    </row>
    <row r="230" spans="4:4" ht="15.75" customHeight="1" x14ac:dyDescent="0.25">
      <c r="D230" s="2"/>
    </row>
    <row r="231" spans="4:4" ht="15.75" customHeight="1" x14ac:dyDescent="0.25">
      <c r="D231" s="2"/>
    </row>
    <row r="232" spans="4:4" ht="15.75" customHeight="1" x14ac:dyDescent="0.25">
      <c r="D232" s="2"/>
    </row>
    <row r="233" spans="4:4" ht="15.75" customHeight="1" x14ac:dyDescent="0.25">
      <c r="D233" s="2"/>
    </row>
    <row r="234" spans="4:4" ht="15.75" customHeight="1" x14ac:dyDescent="0.25"/>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4">
    <mergeCell ref="A22:B22"/>
    <mergeCell ref="D22:G22"/>
    <mergeCell ref="A23:B23"/>
    <mergeCell ref="D23:G23"/>
  </mergeCells>
  <printOptions horizontalCentered="1"/>
  <pageMargins left="0.25" right="0.25"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0"/>
  <sheetViews>
    <sheetView topLeftCell="A4" zoomScale="50" zoomScaleNormal="50" zoomScalePageLayoutView="70" workbookViewId="0">
      <selection activeCell="E8" sqref="E8"/>
    </sheetView>
  </sheetViews>
  <sheetFormatPr defaultColWidth="14.44140625" defaultRowHeight="15" customHeight="1" x14ac:dyDescent="0.25"/>
  <cols>
    <col min="1" max="1" width="25.33203125" customWidth="1"/>
    <col min="2" max="2" width="216.44140625" customWidth="1"/>
    <col min="3" max="3" width="86.109375" customWidth="1"/>
    <col min="4" max="4" width="7.44140625" customWidth="1"/>
    <col min="8" max="8" width="37.6640625" style="12" customWidth="1"/>
    <col min="9" max="9" width="34.33203125" customWidth="1"/>
  </cols>
  <sheetData>
    <row r="1" spans="1:24" ht="46.5" customHeight="1" x14ac:dyDescent="0.25">
      <c r="A1" s="40" t="s">
        <v>0</v>
      </c>
      <c r="B1" s="40" t="s">
        <v>120</v>
      </c>
      <c r="C1" s="41" t="s">
        <v>138</v>
      </c>
      <c r="D1" s="41" t="s">
        <v>1</v>
      </c>
      <c r="E1" s="41" t="s">
        <v>2</v>
      </c>
      <c r="F1" s="41" t="s">
        <v>117</v>
      </c>
      <c r="G1" s="41" t="s">
        <v>118</v>
      </c>
      <c r="H1" s="29" t="s">
        <v>40</v>
      </c>
      <c r="I1" s="1"/>
      <c r="J1" s="1"/>
      <c r="K1" s="1"/>
      <c r="L1" s="1"/>
      <c r="M1" s="1"/>
      <c r="N1" s="1"/>
      <c r="O1" s="1"/>
      <c r="P1" s="1"/>
      <c r="Q1" s="1"/>
      <c r="R1" s="1"/>
      <c r="S1" s="1"/>
      <c r="T1" s="1"/>
      <c r="U1" s="1"/>
      <c r="V1" s="1"/>
      <c r="W1" s="1"/>
      <c r="X1" s="1"/>
    </row>
    <row r="2" spans="1:24" ht="278.25" customHeight="1" x14ac:dyDescent="0.25">
      <c r="A2" s="8" t="s">
        <v>37</v>
      </c>
      <c r="B2" s="22" t="s">
        <v>81</v>
      </c>
      <c r="C2" s="49"/>
      <c r="D2" s="6">
        <v>1</v>
      </c>
      <c r="E2" s="37"/>
      <c r="F2" s="7">
        <f>D2*E2</f>
        <v>0</v>
      </c>
      <c r="G2" s="7">
        <f>F2*1.21</f>
        <v>0</v>
      </c>
      <c r="H2" s="30" t="s">
        <v>44</v>
      </c>
      <c r="I2" s="15"/>
    </row>
    <row r="3" spans="1:24" ht="34.799999999999997" x14ac:dyDescent="0.25">
      <c r="A3" s="8" t="s">
        <v>19</v>
      </c>
      <c r="B3" s="22" t="s">
        <v>82</v>
      </c>
      <c r="C3" s="48"/>
      <c r="D3" s="6">
        <v>1</v>
      </c>
      <c r="E3" s="37"/>
      <c r="F3" s="7">
        <f t="shared" ref="F3:F14" si="0">D3*E3</f>
        <v>0</v>
      </c>
      <c r="G3" s="7">
        <f t="shared" ref="G3:G14" si="1">F3*1.21</f>
        <v>0</v>
      </c>
      <c r="H3" s="30" t="s">
        <v>43</v>
      </c>
      <c r="I3" s="15"/>
    </row>
    <row r="4" spans="1:24" ht="52.2" x14ac:dyDescent="0.25">
      <c r="A4" s="8" t="s">
        <v>22</v>
      </c>
      <c r="B4" s="22" t="s">
        <v>64</v>
      </c>
      <c r="C4" s="48"/>
      <c r="D4" s="6">
        <v>1</v>
      </c>
      <c r="E4" s="37"/>
      <c r="F4" s="7">
        <f t="shared" si="0"/>
        <v>0</v>
      </c>
      <c r="G4" s="7">
        <f t="shared" si="1"/>
        <v>0</v>
      </c>
      <c r="H4" s="30" t="s">
        <v>42</v>
      </c>
      <c r="I4" s="15"/>
    </row>
    <row r="5" spans="1:24" ht="34.799999999999997" x14ac:dyDescent="0.25">
      <c r="A5" s="8" t="s">
        <v>6</v>
      </c>
      <c r="B5" s="22" t="s">
        <v>38</v>
      </c>
      <c r="C5" s="48"/>
      <c r="D5" s="6">
        <v>2</v>
      </c>
      <c r="E5" s="37"/>
      <c r="F5" s="7">
        <f t="shared" si="0"/>
        <v>0</v>
      </c>
      <c r="G5" s="7">
        <f t="shared" si="1"/>
        <v>0</v>
      </c>
      <c r="H5" s="30" t="s">
        <v>51</v>
      </c>
      <c r="I5" s="15"/>
    </row>
    <row r="6" spans="1:24" ht="93.6" customHeight="1" x14ac:dyDescent="0.25">
      <c r="A6" s="8" t="s">
        <v>14</v>
      </c>
      <c r="B6" s="22" t="s">
        <v>83</v>
      </c>
      <c r="C6" s="49"/>
      <c r="D6" s="6">
        <v>1</v>
      </c>
      <c r="E6" s="37"/>
      <c r="F6" s="7">
        <f t="shared" si="0"/>
        <v>0</v>
      </c>
      <c r="G6" s="7">
        <f t="shared" si="1"/>
        <v>0</v>
      </c>
      <c r="H6" s="30" t="s">
        <v>45</v>
      </c>
      <c r="I6" s="17"/>
    </row>
    <row r="7" spans="1:24" ht="52.2" x14ac:dyDescent="0.25">
      <c r="A7" s="8" t="s">
        <v>13</v>
      </c>
      <c r="B7" s="22" t="s">
        <v>84</v>
      </c>
      <c r="C7" s="48"/>
      <c r="D7" s="6">
        <v>2</v>
      </c>
      <c r="E7" s="37"/>
      <c r="F7" s="7">
        <f t="shared" si="0"/>
        <v>0</v>
      </c>
      <c r="G7" s="7">
        <f t="shared" si="1"/>
        <v>0</v>
      </c>
      <c r="H7" s="30" t="s">
        <v>110</v>
      </c>
      <c r="I7" s="15"/>
    </row>
    <row r="8" spans="1:24" ht="59.25" customHeight="1" x14ac:dyDescent="0.25">
      <c r="A8" s="8" t="s">
        <v>8</v>
      </c>
      <c r="B8" s="22" t="s">
        <v>85</v>
      </c>
      <c r="C8" s="49"/>
      <c r="D8" s="6">
        <v>1</v>
      </c>
      <c r="E8" s="37"/>
      <c r="F8" s="7">
        <f t="shared" si="0"/>
        <v>0</v>
      </c>
      <c r="G8" s="7">
        <f t="shared" si="1"/>
        <v>0</v>
      </c>
      <c r="H8" s="30" t="s">
        <v>111</v>
      </c>
      <c r="I8" s="15"/>
    </row>
    <row r="9" spans="1:24" ht="30" x14ac:dyDescent="0.25">
      <c r="A9" s="8" t="s">
        <v>9</v>
      </c>
      <c r="B9" s="22" t="s">
        <v>86</v>
      </c>
      <c r="C9" s="48"/>
      <c r="D9" s="6">
        <v>1</v>
      </c>
      <c r="E9" s="37"/>
      <c r="F9" s="7">
        <f t="shared" si="0"/>
        <v>0</v>
      </c>
      <c r="G9" s="7">
        <f t="shared" si="1"/>
        <v>0</v>
      </c>
      <c r="H9" s="30" t="s">
        <v>50</v>
      </c>
      <c r="I9" s="15"/>
    </row>
    <row r="10" spans="1:24" ht="261" x14ac:dyDescent="0.25">
      <c r="A10" s="8" t="s">
        <v>11</v>
      </c>
      <c r="B10" s="22" t="s">
        <v>87</v>
      </c>
      <c r="C10" s="49"/>
      <c r="D10" s="6">
        <v>1</v>
      </c>
      <c r="E10" s="37"/>
      <c r="F10" s="7">
        <f t="shared" si="0"/>
        <v>0</v>
      </c>
      <c r="G10" s="7">
        <f t="shared" si="1"/>
        <v>0</v>
      </c>
      <c r="H10" s="30" t="s">
        <v>45</v>
      </c>
      <c r="I10" s="15"/>
    </row>
    <row r="11" spans="1:24" ht="61.8" customHeight="1" x14ac:dyDescent="0.25">
      <c r="A11" s="8" t="s">
        <v>16</v>
      </c>
      <c r="B11" s="22" t="s">
        <v>78</v>
      </c>
      <c r="C11" s="49"/>
      <c r="D11" s="6">
        <v>1</v>
      </c>
      <c r="E11" s="37"/>
      <c r="F11" s="7">
        <f t="shared" si="0"/>
        <v>0</v>
      </c>
      <c r="G11" s="7">
        <f t="shared" si="1"/>
        <v>0</v>
      </c>
      <c r="H11" s="30" t="s">
        <v>47</v>
      </c>
      <c r="I11" s="17"/>
    </row>
    <row r="12" spans="1:24" ht="30" x14ac:dyDescent="0.25">
      <c r="A12" s="8" t="s">
        <v>17</v>
      </c>
      <c r="B12" s="22" t="s">
        <v>139</v>
      </c>
      <c r="C12" s="48"/>
      <c r="D12" s="6">
        <v>1</v>
      </c>
      <c r="E12" s="37"/>
      <c r="F12" s="7">
        <f t="shared" si="0"/>
        <v>0</v>
      </c>
      <c r="G12" s="7">
        <f t="shared" si="1"/>
        <v>0</v>
      </c>
      <c r="H12" s="30" t="s">
        <v>49</v>
      </c>
      <c r="I12" s="17"/>
    </row>
    <row r="13" spans="1:24" ht="28.2" customHeight="1" x14ac:dyDescent="0.25">
      <c r="A13" s="8" t="s">
        <v>18</v>
      </c>
      <c r="B13" s="22" t="s">
        <v>36</v>
      </c>
      <c r="C13" s="49"/>
      <c r="D13" s="6">
        <v>1</v>
      </c>
      <c r="E13" s="37"/>
      <c r="F13" s="7">
        <f t="shared" si="0"/>
        <v>0</v>
      </c>
      <c r="G13" s="7">
        <f t="shared" si="1"/>
        <v>0</v>
      </c>
      <c r="H13" s="30" t="s">
        <v>48</v>
      </c>
      <c r="I13" s="17"/>
    </row>
    <row r="14" spans="1:24" ht="303.60000000000002" customHeight="1" x14ac:dyDescent="0.25">
      <c r="A14" s="8" t="s">
        <v>33</v>
      </c>
      <c r="B14" s="22" t="s">
        <v>79</v>
      </c>
      <c r="C14" s="49"/>
      <c r="D14" s="6">
        <v>1</v>
      </c>
      <c r="E14" s="37"/>
      <c r="F14" s="7">
        <f t="shared" si="0"/>
        <v>0</v>
      </c>
      <c r="G14" s="7">
        <f t="shared" si="1"/>
        <v>0</v>
      </c>
      <c r="H14" s="30" t="s">
        <v>115</v>
      </c>
      <c r="I14" s="15"/>
    </row>
    <row r="15" spans="1:24" ht="34.799999999999997" x14ac:dyDescent="0.25">
      <c r="A15" s="8" t="s">
        <v>7</v>
      </c>
      <c r="B15" s="22" t="s">
        <v>34</v>
      </c>
      <c r="C15" s="48"/>
      <c r="D15" s="6">
        <v>1</v>
      </c>
      <c r="E15" s="37"/>
      <c r="F15" s="7">
        <f>D15*E15</f>
        <v>0</v>
      </c>
      <c r="G15" s="7">
        <f>F15*1.21</f>
        <v>0</v>
      </c>
      <c r="H15" s="30" t="s">
        <v>107</v>
      </c>
      <c r="I15" s="15"/>
    </row>
    <row r="16" spans="1:24" ht="15.75" customHeight="1" x14ac:dyDescent="0.25">
      <c r="A16" s="53"/>
      <c r="B16" s="53"/>
      <c r="C16" s="38"/>
      <c r="D16" s="54">
        <f>(SUM(F2:F15))</f>
        <v>0</v>
      </c>
      <c r="E16" s="55"/>
      <c r="F16" s="55"/>
      <c r="G16" s="55"/>
      <c r="H16" s="31"/>
      <c r="I16" s="16"/>
    </row>
    <row r="17" spans="1:9" ht="15.75" customHeight="1" thickBot="1" x14ac:dyDescent="0.3">
      <c r="A17" s="56"/>
      <c r="B17" s="56"/>
      <c r="C17" s="39"/>
      <c r="D17" s="57">
        <f>SUM(G2:G15)</f>
        <v>0</v>
      </c>
      <c r="E17" s="58"/>
      <c r="F17" s="58"/>
      <c r="G17" s="58"/>
      <c r="H17" s="32"/>
      <c r="I17" s="16"/>
    </row>
    <row r="18" spans="1:9" ht="15.75" customHeight="1" x14ac:dyDescent="0.25">
      <c r="D18" s="2"/>
      <c r="E18" s="3"/>
      <c r="F18" s="3"/>
      <c r="G18" s="3"/>
    </row>
    <row r="19" spans="1:9" ht="15.75" customHeight="1" x14ac:dyDescent="0.3">
      <c r="B19" s="4"/>
      <c r="C19" s="4"/>
      <c r="D19" s="2"/>
    </row>
    <row r="20" spans="1:9" ht="15.75" customHeight="1" x14ac:dyDescent="0.25">
      <c r="D20" s="2"/>
    </row>
    <row r="21" spans="1:9" ht="15.75" customHeight="1" x14ac:dyDescent="0.3">
      <c r="B21" s="4"/>
      <c r="C21" s="4"/>
      <c r="D21" s="2"/>
    </row>
    <row r="22" spans="1:9" ht="15.75" customHeight="1" x14ac:dyDescent="0.3">
      <c r="B22" s="4"/>
      <c r="C22" s="4"/>
      <c r="D22" s="2"/>
    </row>
    <row r="23" spans="1:9" ht="15.75" customHeight="1" x14ac:dyDescent="0.3">
      <c r="B23" s="4"/>
      <c r="C23" s="4"/>
      <c r="D23" s="2"/>
    </row>
    <row r="24" spans="1:9" ht="15.75" customHeight="1" x14ac:dyDescent="0.3">
      <c r="B24" s="4"/>
      <c r="C24" s="4"/>
      <c r="D24" s="2"/>
    </row>
    <row r="25" spans="1:9" ht="15.75" customHeight="1" x14ac:dyDescent="0.3">
      <c r="B25" s="4"/>
      <c r="C25" s="4"/>
      <c r="D25" s="2"/>
    </row>
    <row r="26" spans="1:9" ht="15.75" customHeight="1" x14ac:dyDescent="0.25">
      <c r="D26" s="2"/>
    </row>
    <row r="27" spans="1:9" ht="15.75" customHeight="1" x14ac:dyDescent="0.3">
      <c r="B27" s="4"/>
      <c r="C27" s="4"/>
      <c r="D27" s="2"/>
    </row>
    <row r="28" spans="1:9" ht="15.75" customHeight="1" x14ac:dyDescent="0.25">
      <c r="D28" s="2"/>
    </row>
    <row r="29" spans="1:9" ht="15.75" customHeight="1" x14ac:dyDescent="0.25">
      <c r="D29" s="2"/>
    </row>
    <row r="30" spans="1:9" ht="15.75" customHeight="1" x14ac:dyDescent="0.25">
      <c r="D30" s="2"/>
    </row>
    <row r="31" spans="1:9" ht="15.75" customHeight="1" x14ac:dyDescent="0.25">
      <c r="D31" s="2"/>
    </row>
    <row r="32" spans="1:9"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row r="229" spans="4:4" ht="15.75" customHeight="1" x14ac:dyDescent="0.25"/>
    <row r="230" spans="4:4" ht="15.75" customHeight="1" x14ac:dyDescent="0.25"/>
    <row r="231" spans="4:4" ht="15.75" customHeight="1" x14ac:dyDescent="0.25"/>
    <row r="232" spans="4:4" ht="15.75" customHeight="1" x14ac:dyDescent="0.25"/>
    <row r="233" spans="4:4" ht="15.75" customHeight="1" x14ac:dyDescent="0.25"/>
    <row r="234" spans="4:4" ht="15.75" customHeight="1" x14ac:dyDescent="0.25"/>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D16:G16"/>
    <mergeCell ref="A17:B17"/>
    <mergeCell ref="D17:G17"/>
  </mergeCells>
  <phoneticPr fontId="6" type="noConversion"/>
  <printOptions horizontalCentered="1"/>
  <pageMargins left="0.25" right="0.25" top="0.75" bottom="0.75" header="0" footer="0"/>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A7F1-7952-4FAA-BD79-AD870C61B99F}">
  <sheetPr>
    <pageSetUpPr fitToPage="1"/>
  </sheetPr>
  <dimension ref="A1:X995"/>
  <sheetViews>
    <sheetView zoomScale="50" zoomScaleNormal="50" zoomScalePageLayoutView="70" workbookViewId="0">
      <selection activeCell="E5" sqref="E5"/>
    </sheetView>
  </sheetViews>
  <sheetFormatPr defaultColWidth="14.44140625" defaultRowHeight="15" customHeight="1" x14ac:dyDescent="0.25"/>
  <cols>
    <col min="1" max="1" width="25.33203125" customWidth="1"/>
    <col min="2" max="2" width="255.77734375" customWidth="1"/>
    <col min="3" max="3" width="88.21875" customWidth="1"/>
    <col min="4" max="4" width="7.44140625" customWidth="1"/>
    <col min="8" max="8" width="34.109375" style="12" customWidth="1"/>
    <col min="9" max="9" width="31.109375" customWidth="1"/>
  </cols>
  <sheetData>
    <row r="1" spans="1:24" ht="46.5" customHeight="1" x14ac:dyDescent="0.25">
      <c r="A1" s="40" t="s">
        <v>0</v>
      </c>
      <c r="B1" s="40" t="s">
        <v>121</v>
      </c>
      <c r="C1" s="41" t="s">
        <v>138</v>
      </c>
      <c r="D1" s="41" t="s">
        <v>1</v>
      </c>
      <c r="E1" s="41" t="s">
        <v>2</v>
      </c>
      <c r="F1" s="41" t="s">
        <v>117</v>
      </c>
      <c r="G1" s="41" t="s">
        <v>118</v>
      </c>
      <c r="H1" s="33" t="s">
        <v>40</v>
      </c>
      <c r="I1" s="1"/>
      <c r="J1" s="1"/>
      <c r="K1" s="1"/>
      <c r="L1" s="1"/>
      <c r="M1" s="1"/>
      <c r="N1" s="1"/>
      <c r="O1" s="1"/>
      <c r="P1" s="1"/>
      <c r="Q1" s="1"/>
      <c r="R1" s="1"/>
      <c r="S1" s="1"/>
      <c r="T1" s="1"/>
      <c r="U1" s="1"/>
      <c r="V1" s="1"/>
      <c r="W1" s="1"/>
      <c r="X1" s="1"/>
    </row>
    <row r="2" spans="1:24" ht="87" x14ac:dyDescent="0.25">
      <c r="A2" s="8" t="s">
        <v>14</v>
      </c>
      <c r="B2" s="22" t="s">
        <v>88</v>
      </c>
      <c r="C2" s="49"/>
      <c r="D2" s="6">
        <v>1</v>
      </c>
      <c r="E2" s="37"/>
      <c r="F2" s="7">
        <f>D2*E2</f>
        <v>0</v>
      </c>
      <c r="G2" s="7">
        <f>F2*1.21</f>
        <v>0</v>
      </c>
      <c r="H2" s="30" t="s">
        <v>45</v>
      </c>
      <c r="I2" s="17"/>
    </row>
    <row r="3" spans="1:24" ht="54.6" customHeight="1" x14ac:dyDescent="0.25">
      <c r="A3" s="8" t="s">
        <v>22</v>
      </c>
      <c r="B3" s="22" t="s">
        <v>64</v>
      </c>
      <c r="C3" s="48"/>
      <c r="D3" s="6">
        <v>1</v>
      </c>
      <c r="E3" s="37"/>
      <c r="F3" s="7">
        <f t="shared" ref="F3:F10" si="0">D3*E3</f>
        <v>0</v>
      </c>
      <c r="G3" s="7">
        <f t="shared" ref="G3:G10" si="1">F3*1.21</f>
        <v>0</v>
      </c>
      <c r="H3" s="30" t="s">
        <v>42</v>
      </c>
      <c r="I3" s="15"/>
    </row>
    <row r="4" spans="1:24" ht="261" customHeight="1" x14ac:dyDescent="0.25">
      <c r="A4" s="8" t="s">
        <v>15</v>
      </c>
      <c r="B4" s="22" t="s">
        <v>81</v>
      </c>
      <c r="C4" s="49"/>
      <c r="D4" s="6">
        <v>1</v>
      </c>
      <c r="E4" s="37"/>
      <c r="F4" s="7">
        <f t="shared" si="0"/>
        <v>0</v>
      </c>
      <c r="G4" s="7">
        <f t="shared" si="1"/>
        <v>0</v>
      </c>
      <c r="H4" s="30" t="s">
        <v>44</v>
      </c>
      <c r="I4" s="15"/>
    </row>
    <row r="5" spans="1:24" ht="34.799999999999997" x14ac:dyDescent="0.25">
      <c r="A5" s="8" t="s">
        <v>19</v>
      </c>
      <c r="B5" s="22" t="s">
        <v>82</v>
      </c>
      <c r="C5" s="48"/>
      <c r="D5" s="6">
        <v>1</v>
      </c>
      <c r="E5" s="37"/>
      <c r="F5" s="7">
        <f t="shared" si="0"/>
        <v>0</v>
      </c>
      <c r="G5" s="7">
        <f t="shared" si="1"/>
        <v>0</v>
      </c>
      <c r="H5" s="30" t="s">
        <v>43</v>
      </c>
      <c r="I5" s="15"/>
    </row>
    <row r="6" spans="1:24" ht="48" customHeight="1" x14ac:dyDescent="0.25">
      <c r="A6" s="8" t="s">
        <v>21</v>
      </c>
      <c r="B6" s="22" t="s">
        <v>103</v>
      </c>
      <c r="C6" s="49"/>
      <c r="D6" s="6">
        <v>1</v>
      </c>
      <c r="E6" s="37"/>
      <c r="F6" s="7">
        <f t="shared" si="0"/>
        <v>0</v>
      </c>
      <c r="G6" s="7">
        <f t="shared" si="1"/>
        <v>0</v>
      </c>
      <c r="H6" s="30" t="s">
        <v>46</v>
      </c>
      <c r="I6" s="15"/>
    </row>
    <row r="7" spans="1:24" ht="409.2" customHeight="1" x14ac:dyDescent="0.25">
      <c r="A7" s="8" t="s">
        <v>20</v>
      </c>
      <c r="B7" s="22" t="s">
        <v>127</v>
      </c>
      <c r="C7" s="49"/>
      <c r="D7" s="6">
        <v>1</v>
      </c>
      <c r="E7" s="42"/>
      <c r="F7" s="7">
        <f t="shared" si="0"/>
        <v>0</v>
      </c>
      <c r="G7" s="7">
        <f t="shared" si="1"/>
        <v>0</v>
      </c>
      <c r="H7" s="43" t="s">
        <v>116</v>
      </c>
      <c r="I7" s="17"/>
    </row>
    <row r="8" spans="1:24" ht="190.5" customHeight="1" x14ac:dyDescent="0.25">
      <c r="A8" s="8" t="s">
        <v>23</v>
      </c>
      <c r="B8" s="22" t="s">
        <v>39</v>
      </c>
      <c r="C8" s="49"/>
      <c r="D8" s="6">
        <v>1</v>
      </c>
      <c r="E8" s="37"/>
      <c r="F8" s="7">
        <f t="shared" si="0"/>
        <v>0</v>
      </c>
      <c r="G8" s="7">
        <f t="shared" si="1"/>
        <v>0</v>
      </c>
      <c r="H8" s="30" t="s">
        <v>114</v>
      </c>
      <c r="I8" s="17"/>
    </row>
    <row r="9" spans="1:24" ht="28.2" customHeight="1" x14ac:dyDescent="0.25">
      <c r="A9" s="8" t="s">
        <v>18</v>
      </c>
      <c r="B9" s="22" t="s">
        <v>36</v>
      </c>
      <c r="C9" s="49"/>
      <c r="D9" s="6">
        <v>1</v>
      </c>
      <c r="E9" s="37"/>
      <c r="F9" s="7">
        <f t="shared" si="0"/>
        <v>0</v>
      </c>
      <c r="G9" s="7">
        <f t="shared" si="1"/>
        <v>0</v>
      </c>
      <c r="H9" s="30" t="s">
        <v>48</v>
      </c>
      <c r="I9" s="17"/>
    </row>
    <row r="10" spans="1:24" ht="43.8" customHeight="1" x14ac:dyDescent="0.25">
      <c r="A10" s="8" t="s">
        <v>7</v>
      </c>
      <c r="B10" s="22" t="s">
        <v>34</v>
      </c>
      <c r="C10" s="48"/>
      <c r="D10" s="6">
        <v>1</v>
      </c>
      <c r="E10" s="37"/>
      <c r="F10" s="7">
        <f t="shared" si="0"/>
        <v>0</v>
      </c>
      <c r="G10" s="7">
        <f t="shared" si="1"/>
        <v>0</v>
      </c>
      <c r="H10" s="30" t="s">
        <v>107</v>
      </c>
      <c r="I10" s="15"/>
    </row>
    <row r="11" spans="1:24" ht="15.75" customHeight="1" x14ac:dyDescent="0.25">
      <c r="A11" s="53"/>
      <c r="B11" s="53"/>
      <c r="C11" s="38"/>
      <c r="D11" s="54">
        <f>SUM(F2:F10)</f>
        <v>0</v>
      </c>
      <c r="E11" s="55"/>
      <c r="F11" s="55"/>
      <c r="G11" s="55"/>
      <c r="H11" s="31"/>
    </row>
    <row r="12" spans="1:24" ht="15.75" customHeight="1" thickBot="1" x14ac:dyDescent="0.3">
      <c r="A12" s="56"/>
      <c r="B12" s="56"/>
      <c r="C12" s="39"/>
      <c r="D12" s="57">
        <f>SUM(G2:G10)</f>
        <v>0</v>
      </c>
      <c r="E12" s="58"/>
      <c r="F12" s="58"/>
      <c r="G12" s="58"/>
      <c r="H12" s="32"/>
    </row>
    <row r="13" spans="1:24" ht="15.75" customHeight="1" x14ac:dyDescent="0.25">
      <c r="D13" s="2"/>
      <c r="E13" s="3"/>
      <c r="F13" s="3"/>
      <c r="G13" s="3"/>
    </row>
    <row r="14" spans="1:24" ht="15.75" customHeight="1" x14ac:dyDescent="0.3">
      <c r="B14" s="4"/>
      <c r="C14" s="4"/>
      <c r="D14" s="2"/>
    </row>
    <row r="15" spans="1:24" ht="15.75" customHeight="1" x14ac:dyDescent="0.25">
      <c r="D15" s="2"/>
    </row>
    <row r="16" spans="1:24" ht="15.75" customHeight="1" x14ac:dyDescent="0.3">
      <c r="B16" s="4"/>
      <c r="C16" s="4"/>
      <c r="D16" s="2"/>
    </row>
    <row r="17" spans="2:4" ht="15.75" customHeight="1" x14ac:dyDescent="0.3">
      <c r="B17" s="4"/>
      <c r="C17" s="4"/>
      <c r="D17" s="2"/>
    </row>
    <row r="18" spans="2:4" ht="15.75" customHeight="1" x14ac:dyDescent="0.3">
      <c r="B18" s="4"/>
      <c r="C18" s="4"/>
      <c r="D18" s="2"/>
    </row>
    <row r="19" spans="2:4" ht="15.75" customHeight="1" x14ac:dyDescent="0.3">
      <c r="B19" s="4"/>
      <c r="C19" s="4"/>
      <c r="D19" s="2"/>
    </row>
    <row r="20" spans="2:4" ht="15.75" customHeight="1" x14ac:dyDescent="0.3">
      <c r="B20" s="4"/>
      <c r="C20" s="4"/>
      <c r="D20" s="2"/>
    </row>
    <row r="21" spans="2:4" ht="15.75" customHeight="1" x14ac:dyDescent="0.25">
      <c r="D21" s="2"/>
    </row>
    <row r="22" spans="2:4" ht="15.75" customHeight="1" x14ac:dyDescent="0.3">
      <c r="B22" s="4"/>
      <c r="C22" s="4"/>
      <c r="D22" s="2"/>
    </row>
    <row r="23" spans="2:4" ht="15.75" customHeight="1" x14ac:dyDescent="0.25">
      <c r="D23" s="2"/>
    </row>
    <row r="24" spans="2:4" ht="15.75" customHeight="1" x14ac:dyDescent="0.25">
      <c r="D24" s="2"/>
    </row>
    <row r="25" spans="2:4" ht="15.75" customHeight="1" x14ac:dyDescent="0.25">
      <c r="D25" s="2"/>
    </row>
    <row r="26" spans="2:4" ht="15.75" customHeight="1" x14ac:dyDescent="0.25">
      <c r="D26" s="2"/>
    </row>
    <row r="27" spans="2:4" ht="15.75" customHeight="1" x14ac:dyDescent="0.25">
      <c r="D27" s="2"/>
    </row>
    <row r="28" spans="2:4" ht="15.75" customHeight="1" x14ac:dyDescent="0.25">
      <c r="D28" s="2"/>
    </row>
    <row r="29" spans="2:4" ht="15.75" customHeight="1" x14ac:dyDescent="0.25">
      <c r="D29" s="2"/>
    </row>
    <row r="30" spans="2:4" ht="15.75" customHeight="1" x14ac:dyDescent="0.25">
      <c r="D30" s="2"/>
    </row>
    <row r="31" spans="2:4" ht="15.75" customHeight="1" x14ac:dyDescent="0.25">
      <c r="D31" s="2"/>
    </row>
    <row r="32" spans="2:4"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row r="224" spans="4: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4">
    <mergeCell ref="A11:B11"/>
    <mergeCell ref="D11:G11"/>
    <mergeCell ref="A12:B12"/>
    <mergeCell ref="D12:G12"/>
  </mergeCells>
  <phoneticPr fontId="12" type="noConversion"/>
  <printOptions horizontalCentered="1"/>
  <pageMargins left="0.25" right="0.25" top="0.75" bottom="0.75" header="0" footer="0"/>
  <pageSetup paperSize="9"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F065-96C4-497D-9C16-ACFDF95C24A3}">
  <sheetPr>
    <pageSetUpPr fitToPage="1"/>
  </sheetPr>
  <dimension ref="A1:W1007"/>
  <sheetViews>
    <sheetView tabSelected="1" topLeftCell="A10" zoomScale="70" zoomScaleNormal="70" zoomScalePageLayoutView="70" workbookViewId="0">
      <selection activeCell="B13" sqref="B13"/>
    </sheetView>
  </sheetViews>
  <sheetFormatPr defaultColWidth="14.44140625" defaultRowHeight="15" customHeight="1" x14ac:dyDescent="0.25"/>
  <cols>
    <col min="1" max="1" width="25.33203125" customWidth="1"/>
    <col min="2" max="2" width="198.21875" customWidth="1"/>
    <col min="3" max="3" width="79.5546875" customWidth="1"/>
    <col min="4" max="4" width="7.44140625" customWidth="1"/>
    <col min="8" max="8" width="33.44140625" style="12" customWidth="1"/>
  </cols>
  <sheetData>
    <row r="1" spans="1:23" ht="46.5" customHeight="1" x14ac:dyDescent="0.25">
      <c r="A1" s="40" t="s">
        <v>0</v>
      </c>
      <c r="B1" s="40" t="s">
        <v>122</v>
      </c>
      <c r="C1" s="41" t="s">
        <v>138</v>
      </c>
      <c r="D1" s="41" t="s">
        <v>1</v>
      </c>
      <c r="E1" s="41" t="s">
        <v>2</v>
      </c>
      <c r="F1" s="41" t="s">
        <v>117</v>
      </c>
      <c r="G1" s="41" t="s">
        <v>118</v>
      </c>
      <c r="H1" s="34" t="s">
        <v>40</v>
      </c>
      <c r="I1" s="1"/>
      <c r="J1" s="1"/>
      <c r="K1" s="1"/>
      <c r="L1" s="1"/>
      <c r="M1" s="1"/>
      <c r="N1" s="1"/>
      <c r="O1" s="1"/>
      <c r="P1" s="1"/>
      <c r="Q1" s="1"/>
      <c r="R1" s="1"/>
      <c r="S1" s="1"/>
      <c r="T1" s="1"/>
      <c r="U1" s="1"/>
      <c r="V1" s="1"/>
      <c r="W1" s="1"/>
    </row>
    <row r="2" spans="1:23" ht="78.599999999999994" customHeight="1" x14ac:dyDescent="0.25">
      <c r="A2" s="8" t="s">
        <v>3</v>
      </c>
      <c r="B2" s="22" t="s">
        <v>71</v>
      </c>
      <c r="C2" s="49"/>
      <c r="D2" s="6">
        <v>1</v>
      </c>
      <c r="E2" s="37"/>
      <c r="F2" s="7">
        <f>D2*E2</f>
        <v>0</v>
      </c>
      <c r="G2" s="7">
        <f>F2*1.21</f>
        <v>0</v>
      </c>
      <c r="H2" s="30" t="s">
        <v>41</v>
      </c>
    </row>
    <row r="3" spans="1:23" ht="34.799999999999997" x14ac:dyDescent="0.25">
      <c r="A3" s="8" t="s">
        <v>4</v>
      </c>
      <c r="B3" s="22" t="s">
        <v>65</v>
      </c>
      <c r="C3" s="48"/>
      <c r="D3" s="6">
        <v>1</v>
      </c>
      <c r="E3" s="37"/>
      <c r="F3" s="7">
        <f t="shared" ref="F3:F20" si="0">D3*E3</f>
        <v>0</v>
      </c>
      <c r="G3" s="7">
        <f t="shared" ref="G3:G20" si="1">F3*1.21</f>
        <v>0</v>
      </c>
      <c r="H3" s="30" t="s">
        <v>112</v>
      </c>
    </row>
    <row r="4" spans="1:23" ht="87" x14ac:dyDescent="0.25">
      <c r="A4" s="8" t="s">
        <v>10</v>
      </c>
      <c r="B4" s="22" t="s">
        <v>131</v>
      </c>
      <c r="C4" s="49"/>
      <c r="D4" s="6">
        <v>1</v>
      </c>
      <c r="E4" s="37"/>
      <c r="F4" s="7">
        <f t="shared" si="0"/>
        <v>0</v>
      </c>
      <c r="G4" s="7">
        <f t="shared" si="1"/>
        <v>0</v>
      </c>
      <c r="H4" s="30" t="s">
        <v>42</v>
      </c>
    </row>
    <row r="5" spans="1:23" ht="45.6" customHeight="1" x14ac:dyDescent="0.25">
      <c r="A5" s="8" t="s">
        <v>5</v>
      </c>
      <c r="B5" s="22" t="s">
        <v>52</v>
      </c>
      <c r="C5" s="48"/>
      <c r="D5" s="6">
        <v>1</v>
      </c>
      <c r="E5" s="37"/>
      <c r="F5" s="7">
        <f t="shared" si="0"/>
        <v>0</v>
      </c>
      <c r="G5" s="7">
        <f t="shared" si="1"/>
        <v>0</v>
      </c>
      <c r="H5" s="30" t="s">
        <v>43</v>
      </c>
    </row>
    <row r="6" spans="1:23" ht="80.400000000000006" customHeight="1" x14ac:dyDescent="0.25">
      <c r="A6" s="8" t="s">
        <v>14</v>
      </c>
      <c r="B6" s="22" t="s">
        <v>91</v>
      </c>
      <c r="C6" s="49"/>
      <c r="D6" s="6">
        <v>1</v>
      </c>
      <c r="E6" s="37"/>
      <c r="F6" s="7">
        <f t="shared" si="0"/>
        <v>0</v>
      </c>
      <c r="G6" s="7">
        <f t="shared" si="1"/>
        <v>0</v>
      </c>
      <c r="H6" s="30" t="s">
        <v>45</v>
      </c>
    </row>
    <row r="7" spans="1:23" ht="126.75" customHeight="1" x14ac:dyDescent="0.25">
      <c r="A7" s="8" t="s">
        <v>13</v>
      </c>
      <c r="B7" s="22" t="s">
        <v>80</v>
      </c>
      <c r="C7" s="48"/>
      <c r="D7" s="6">
        <v>2</v>
      </c>
      <c r="E7" s="37"/>
      <c r="F7" s="7">
        <f t="shared" si="0"/>
        <v>0</v>
      </c>
      <c r="G7" s="7">
        <f t="shared" si="1"/>
        <v>0</v>
      </c>
      <c r="H7" s="30" t="s">
        <v>110</v>
      </c>
    </row>
    <row r="8" spans="1:23" ht="74.25" customHeight="1" x14ac:dyDescent="0.25">
      <c r="A8" s="8" t="s">
        <v>8</v>
      </c>
      <c r="B8" s="22" t="s">
        <v>130</v>
      </c>
      <c r="C8" s="49"/>
      <c r="D8" s="6">
        <v>1</v>
      </c>
      <c r="E8" s="37"/>
      <c r="F8" s="7">
        <f t="shared" si="0"/>
        <v>0</v>
      </c>
      <c r="G8" s="7">
        <f t="shared" si="1"/>
        <v>0</v>
      </c>
      <c r="H8" s="30" t="s">
        <v>113</v>
      </c>
    </row>
    <row r="9" spans="1:23" ht="400.2" x14ac:dyDescent="0.25">
      <c r="A9" s="61" t="s">
        <v>24</v>
      </c>
      <c r="B9" s="22" t="s">
        <v>66</v>
      </c>
      <c r="C9" s="49"/>
      <c r="D9" s="63">
        <v>1</v>
      </c>
      <c r="E9" s="65"/>
      <c r="F9" s="67">
        <f t="shared" si="0"/>
        <v>0</v>
      </c>
      <c r="G9" s="67">
        <f t="shared" si="1"/>
        <v>0</v>
      </c>
      <c r="H9" s="59" t="s">
        <v>69</v>
      </c>
    </row>
    <row r="10" spans="1:23" ht="330.6" x14ac:dyDescent="0.25">
      <c r="A10" s="62"/>
      <c r="B10" s="22" t="s">
        <v>132</v>
      </c>
      <c r="C10" s="50"/>
      <c r="D10" s="64"/>
      <c r="E10" s="66"/>
      <c r="F10" s="68"/>
      <c r="G10" s="68"/>
      <c r="H10" s="60"/>
    </row>
    <row r="11" spans="1:23" ht="315.75" customHeight="1" x14ac:dyDescent="0.25">
      <c r="A11" s="8" t="s">
        <v>25</v>
      </c>
      <c r="B11" s="22" t="s">
        <v>92</v>
      </c>
      <c r="C11" s="49"/>
      <c r="D11" s="6">
        <v>1</v>
      </c>
      <c r="E11" s="37"/>
      <c r="F11" s="7">
        <f t="shared" si="0"/>
        <v>0</v>
      </c>
      <c r="G11" s="7">
        <f t="shared" si="1"/>
        <v>0</v>
      </c>
      <c r="H11" s="30" t="s">
        <v>69</v>
      </c>
    </row>
    <row r="12" spans="1:23" ht="30" x14ac:dyDescent="0.25">
      <c r="A12" s="8" t="s">
        <v>9</v>
      </c>
      <c r="B12" s="22" t="s">
        <v>86</v>
      </c>
      <c r="C12" s="48"/>
      <c r="D12" s="6">
        <v>1</v>
      </c>
      <c r="E12" s="37"/>
      <c r="F12" s="7">
        <f t="shared" si="0"/>
        <v>0</v>
      </c>
      <c r="G12" s="7">
        <f t="shared" si="1"/>
        <v>0</v>
      </c>
      <c r="H12" s="30" t="s">
        <v>50</v>
      </c>
    </row>
    <row r="13" spans="1:23" ht="271.5" customHeight="1" x14ac:dyDescent="0.25">
      <c r="A13" s="8" t="s">
        <v>11</v>
      </c>
      <c r="B13" s="22" t="s">
        <v>141</v>
      </c>
      <c r="C13" s="49"/>
      <c r="D13" s="6">
        <v>1</v>
      </c>
      <c r="E13" s="37"/>
      <c r="F13" s="7">
        <f t="shared" si="0"/>
        <v>0</v>
      </c>
      <c r="G13" s="7">
        <f t="shared" si="1"/>
        <v>0</v>
      </c>
      <c r="H13" s="30" t="s">
        <v>45</v>
      </c>
    </row>
    <row r="14" spans="1:23" ht="280.8" customHeight="1" x14ac:dyDescent="0.25">
      <c r="A14" s="8" t="s">
        <v>12</v>
      </c>
      <c r="B14" s="22" t="s">
        <v>96</v>
      </c>
      <c r="C14" s="49"/>
      <c r="D14" s="6">
        <v>2</v>
      </c>
      <c r="E14" s="37"/>
      <c r="F14" s="7">
        <f t="shared" si="0"/>
        <v>0</v>
      </c>
      <c r="G14" s="7">
        <f t="shared" si="1"/>
        <v>0</v>
      </c>
      <c r="H14" s="30" t="s">
        <v>46</v>
      </c>
    </row>
    <row r="15" spans="1:23" ht="156.6" x14ac:dyDescent="0.25">
      <c r="A15" s="8" t="s">
        <v>26</v>
      </c>
      <c r="B15" s="22" t="s">
        <v>93</v>
      </c>
      <c r="C15" s="49"/>
      <c r="D15" s="6">
        <v>2</v>
      </c>
      <c r="E15" s="37"/>
      <c r="F15" s="7">
        <f t="shared" si="0"/>
        <v>0</v>
      </c>
      <c r="G15" s="7">
        <f t="shared" si="1"/>
        <v>0</v>
      </c>
      <c r="H15" s="30" t="s">
        <v>46</v>
      </c>
    </row>
    <row r="16" spans="1:23" ht="69" customHeight="1" x14ac:dyDescent="0.25">
      <c r="A16" s="8" t="s">
        <v>27</v>
      </c>
      <c r="B16" s="22" t="s">
        <v>75</v>
      </c>
      <c r="C16" s="49"/>
      <c r="D16" s="6">
        <v>1</v>
      </c>
      <c r="E16" s="37"/>
      <c r="F16" s="7">
        <f t="shared" si="0"/>
        <v>0</v>
      </c>
      <c r="G16" s="7">
        <f t="shared" si="1"/>
        <v>0</v>
      </c>
      <c r="H16" s="30" t="s">
        <v>46</v>
      </c>
    </row>
    <row r="17" spans="1:8" ht="34.799999999999997" x14ac:dyDescent="0.25">
      <c r="A17" s="8" t="s">
        <v>28</v>
      </c>
      <c r="B17" s="22" t="s">
        <v>128</v>
      </c>
      <c r="C17" s="48"/>
      <c r="D17" s="6">
        <v>1</v>
      </c>
      <c r="E17" s="37"/>
      <c r="F17" s="7">
        <f t="shared" si="0"/>
        <v>0</v>
      </c>
      <c r="G17" s="7">
        <f t="shared" si="1"/>
        <v>0</v>
      </c>
      <c r="H17" s="30" t="s">
        <v>67</v>
      </c>
    </row>
    <row r="18" spans="1:8" ht="64.2" customHeight="1" x14ac:dyDescent="0.25">
      <c r="A18" s="8" t="s">
        <v>29</v>
      </c>
      <c r="B18" s="22" t="s">
        <v>94</v>
      </c>
      <c r="C18" s="48"/>
      <c r="D18" s="6">
        <v>1</v>
      </c>
      <c r="E18" s="37"/>
      <c r="F18" s="7">
        <f t="shared" si="0"/>
        <v>0</v>
      </c>
      <c r="G18" s="7">
        <f t="shared" si="1"/>
        <v>0</v>
      </c>
      <c r="H18" s="30" t="s">
        <v>109</v>
      </c>
    </row>
    <row r="19" spans="1:8" ht="187.8" customHeight="1" x14ac:dyDescent="0.25">
      <c r="A19" s="8" t="s">
        <v>23</v>
      </c>
      <c r="B19" s="22" t="s">
        <v>39</v>
      </c>
      <c r="C19" s="49"/>
      <c r="D19" s="6">
        <v>1</v>
      </c>
      <c r="E19" s="37"/>
      <c r="F19" s="7">
        <f t="shared" si="0"/>
        <v>0</v>
      </c>
      <c r="G19" s="7">
        <f t="shared" si="1"/>
        <v>0</v>
      </c>
      <c r="H19" s="30" t="s">
        <v>68</v>
      </c>
    </row>
    <row r="20" spans="1:8" ht="26.4" customHeight="1" x14ac:dyDescent="0.25">
      <c r="A20" s="8" t="s">
        <v>18</v>
      </c>
      <c r="B20" s="22" t="s">
        <v>36</v>
      </c>
      <c r="C20" s="49"/>
      <c r="D20" s="6">
        <v>1</v>
      </c>
      <c r="E20" s="37"/>
      <c r="F20" s="7">
        <f t="shared" si="0"/>
        <v>0</v>
      </c>
      <c r="G20" s="7">
        <f t="shared" si="1"/>
        <v>0</v>
      </c>
      <c r="H20" s="30" t="s">
        <v>48</v>
      </c>
    </row>
    <row r="21" spans="1:8" ht="45" x14ac:dyDescent="0.25">
      <c r="A21" s="8" t="s">
        <v>7</v>
      </c>
      <c r="B21" s="22" t="s">
        <v>34</v>
      </c>
      <c r="C21" s="48"/>
      <c r="D21" s="6">
        <v>1</v>
      </c>
      <c r="E21" s="37"/>
      <c r="F21" s="7">
        <f>D21*E21</f>
        <v>0</v>
      </c>
      <c r="G21" s="7">
        <f>F21*1.21</f>
        <v>0</v>
      </c>
      <c r="H21" s="30" t="s">
        <v>107</v>
      </c>
    </row>
    <row r="22" spans="1:8" ht="45" x14ac:dyDescent="0.25">
      <c r="A22" s="8" t="s">
        <v>30</v>
      </c>
      <c r="B22" s="22" t="s">
        <v>35</v>
      </c>
      <c r="C22" s="48"/>
      <c r="D22" s="6">
        <v>1</v>
      </c>
      <c r="E22" s="37"/>
      <c r="F22" s="7">
        <f>D22*E22</f>
        <v>0</v>
      </c>
      <c r="G22" s="7">
        <f>F22*1.21</f>
        <v>0</v>
      </c>
      <c r="H22" s="30" t="s">
        <v>108</v>
      </c>
    </row>
    <row r="23" spans="1:8" ht="15.75" customHeight="1" x14ac:dyDescent="0.25">
      <c r="A23" s="53"/>
      <c r="B23" s="53"/>
      <c r="C23" s="38"/>
      <c r="D23" s="54">
        <f>SUM(F2:F22)</f>
        <v>0</v>
      </c>
      <c r="E23" s="55"/>
      <c r="F23" s="55"/>
      <c r="G23" s="55"/>
      <c r="H23" s="13"/>
    </row>
    <row r="24" spans="1:8" ht="15.75" customHeight="1" thickBot="1" x14ac:dyDescent="0.3">
      <c r="A24" s="56"/>
      <c r="B24" s="56"/>
      <c r="C24" s="39"/>
      <c r="D24" s="57">
        <f>SUM(G2:G22)</f>
        <v>0</v>
      </c>
      <c r="E24" s="58"/>
      <c r="F24" s="58"/>
      <c r="G24" s="58"/>
    </row>
    <row r="25" spans="1:8" ht="15.75" customHeight="1" x14ac:dyDescent="0.25">
      <c r="D25" s="2"/>
      <c r="E25" s="3"/>
      <c r="F25" s="3"/>
      <c r="G25" s="3"/>
    </row>
    <row r="26" spans="1:8" ht="15.75" customHeight="1" x14ac:dyDescent="0.3">
      <c r="B26" s="4"/>
      <c r="C26" s="4"/>
      <c r="D26" s="2"/>
    </row>
    <row r="27" spans="1:8" ht="15.75" customHeight="1" x14ac:dyDescent="0.25">
      <c r="D27" s="2"/>
    </row>
    <row r="28" spans="1:8" ht="15.75" customHeight="1" x14ac:dyDescent="0.3">
      <c r="B28" s="4"/>
      <c r="C28" s="4"/>
      <c r="D28" s="2"/>
    </row>
    <row r="29" spans="1:8" ht="15.75" customHeight="1" x14ac:dyDescent="0.3">
      <c r="B29" s="4"/>
      <c r="C29" s="4"/>
      <c r="D29" s="2"/>
    </row>
    <row r="30" spans="1:8" ht="15.75" customHeight="1" x14ac:dyDescent="0.3">
      <c r="B30" s="4"/>
      <c r="C30" s="4"/>
      <c r="D30" s="2"/>
    </row>
    <row r="31" spans="1:8" ht="15.75" customHeight="1" x14ac:dyDescent="0.3">
      <c r="B31" s="4"/>
      <c r="C31" s="4"/>
      <c r="D31" s="2"/>
    </row>
    <row r="32" spans="1:8" ht="15.75" customHeight="1" x14ac:dyDescent="0.3">
      <c r="B32" s="4"/>
      <c r="C32" s="4"/>
      <c r="D32" s="2"/>
    </row>
    <row r="33" spans="2:4" ht="15.75" customHeight="1" x14ac:dyDescent="0.25">
      <c r="D33" s="2"/>
    </row>
    <row r="34" spans="2:4" ht="15.75" customHeight="1" x14ac:dyDescent="0.3">
      <c r="B34" s="4"/>
      <c r="C34" s="4"/>
      <c r="D34" s="2"/>
    </row>
    <row r="35" spans="2:4" ht="15.75" customHeight="1" x14ac:dyDescent="0.25">
      <c r="D35" s="2"/>
    </row>
    <row r="36" spans="2:4" ht="15.75" customHeight="1" x14ac:dyDescent="0.25">
      <c r="D36" s="2"/>
    </row>
    <row r="37" spans="2:4" ht="15.75" customHeight="1" x14ac:dyDescent="0.25">
      <c r="D37" s="2"/>
    </row>
    <row r="38" spans="2:4" ht="15.75" customHeight="1" x14ac:dyDescent="0.25">
      <c r="D38" s="2"/>
    </row>
    <row r="39" spans="2:4" ht="15.75" customHeight="1" x14ac:dyDescent="0.25">
      <c r="D39" s="2"/>
    </row>
    <row r="40" spans="2:4" ht="15.75" customHeight="1" x14ac:dyDescent="0.25">
      <c r="D40" s="2"/>
    </row>
    <row r="41" spans="2:4" ht="15.75" customHeight="1" x14ac:dyDescent="0.25">
      <c r="D41" s="2"/>
    </row>
    <row r="42" spans="2:4" ht="15.75" customHeight="1" x14ac:dyDescent="0.25">
      <c r="D42" s="2"/>
    </row>
    <row r="43" spans="2:4" ht="15.75" customHeight="1" x14ac:dyDescent="0.25">
      <c r="D43" s="2"/>
    </row>
    <row r="44" spans="2:4" ht="15.75" customHeight="1" x14ac:dyDescent="0.25">
      <c r="D44" s="2"/>
    </row>
    <row r="45" spans="2:4" ht="15.75" customHeight="1" x14ac:dyDescent="0.25">
      <c r="D45" s="2"/>
    </row>
    <row r="46" spans="2:4" ht="15.75" customHeight="1" x14ac:dyDescent="0.25">
      <c r="D46" s="2"/>
    </row>
    <row r="47" spans="2:4" ht="15.75" customHeight="1" x14ac:dyDescent="0.25">
      <c r="D47" s="2"/>
    </row>
    <row r="48" spans="2: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c r="D228" s="2"/>
    </row>
    <row r="229" spans="4:4" ht="15.75" customHeight="1" x14ac:dyDescent="0.25">
      <c r="D229" s="2"/>
    </row>
    <row r="230" spans="4:4" ht="15.75" customHeight="1" x14ac:dyDescent="0.25">
      <c r="D230" s="2"/>
    </row>
    <row r="231" spans="4:4" ht="15.75" customHeight="1" x14ac:dyDescent="0.25">
      <c r="D231" s="2"/>
    </row>
    <row r="232" spans="4:4" ht="15.75" customHeight="1" x14ac:dyDescent="0.25">
      <c r="D232" s="2"/>
    </row>
    <row r="233" spans="4:4" ht="15.75" customHeight="1" x14ac:dyDescent="0.25">
      <c r="D233" s="2"/>
    </row>
    <row r="234" spans="4:4" ht="15.75" customHeight="1" x14ac:dyDescent="0.25">
      <c r="D234" s="2"/>
    </row>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0">
    <mergeCell ref="H9:H10"/>
    <mergeCell ref="A9:A10"/>
    <mergeCell ref="A23:B23"/>
    <mergeCell ref="D23:G23"/>
    <mergeCell ref="A24:B24"/>
    <mergeCell ref="D24:G24"/>
    <mergeCell ref="D9:D10"/>
    <mergeCell ref="E9:E10"/>
    <mergeCell ref="F9:F10"/>
    <mergeCell ref="G9:G10"/>
  </mergeCells>
  <printOptions horizontalCentered="1"/>
  <pageMargins left="0.25" right="0.25" top="0.75" bottom="0.75" header="0" footer="0"/>
  <pageSetup paperSize="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3CC7-5026-47B1-ABAB-3675D402F9CE}">
  <sheetPr>
    <pageSetUpPr fitToPage="1"/>
  </sheetPr>
  <dimension ref="A1:Y1007"/>
  <sheetViews>
    <sheetView topLeftCell="A11" zoomScale="50" zoomScaleNormal="50" zoomScalePageLayoutView="70" workbookViewId="0">
      <selection activeCell="B13" sqref="B13"/>
    </sheetView>
  </sheetViews>
  <sheetFormatPr defaultColWidth="14.44140625" defaultRowHeight="15" customHeight="1" x14ac:dyDescent="0.25"/>
  <cols>
    <col min="1" max="1" width="25.33203125" customWidth="1"/>
    <col min="2" max="2" width="216.44140625" customWidth="1"/>
    <col min="3" max="3" width="63.109375" customWidth="1"/>
    <col min="4" max="4" width="7.44140625" customWidth="1"/>
    <col min="8" max="8" width="44.6640625" style="12" customWidth="1"/>
    <col min="9" max="9" width="23.109375" style="12" customWidth="1"/>
    <col min="10" max="10" width="36" customWidth="1"/>
  </cols>
  <sheetData>
    <row r="1" spans="1:25" ht="46.5" customHeight="1" x14ac:dyDescent="0.25">
      <c r="A1" s="40" t="s">
        <v>0</v>
      </c>
      <c r="B1" s="40" t="s">
        <v>123</v>
      </c>
      <c r="C1" s="41" t="s">
        <v>138</v>
      </c>
      <c r="D1" s="41" t="s">
        <v>1</v>
      </c>
      <c r="E1" s="41" t="s">
        <v>2</v>
      </c>
      <c r="F1" s="41" t="s">
        <v>117</v>
      </c>
      <c r="G1" s="41" t="s">
        <v>118</v>
      </c>
      <c r="H1" s="34" t="s">
        <v>40</v>
      </c>
      <c r="I1" s="14"/>
      <c r="J1" s="1"/>
      <c r="K1" s="1"/>
      <c r="L1" s="1"/>
      <c r="M1" s="1"/>
      <c r="N1" s="1"/>
      <c r="O1" s="1"/>
      <c r="P1" s="1"/>
      <c r="Q1" s="1"/>
      <c r="R1" s="1"/>
      <c r="S1" s="1"/>
      <c r="T1" s="1"/>
      <c r="U1" s="1"/>
      <c r="V1" s="1"/>
      <c r="W1" s="1"/>
      <c r="X1" s="1"/>
      <c r="Y1" s="1"/>
    </row>
    <row r="2" spans="1:25" ht="76.8" customHeight="1" x14ac:dyDescent="0.25">
      <c r="A2" s="8" t="s">
        <v>3</v>
      </c>
      <c r="B2" s="22" t="s">
        <v>71</v>
      </c>
      <c r="C2" s="49"/>
      <c r="D2" s="6">
        <v>1</v>
      </c>
      <c r="E2" s="37"/>
      <c r="F2" s="7">
        <f>D2*E2</f>
        <v>0</v>
      </c>
      <c r="G2" s="7">
        <f>F2*1.21</f>
        <v>0</v>
      </c>
      <c r="H2" s="30" t="s">
        <v>41</v>
      </c>
      <c r="I2" s="13"/>
      <c r="J2" s="5"/>
    </row>
    <row r="3" spans="1:25" ht="34.799999999999997" x14ac:dyDescent="0.25">
      <c r="A3" s="8" t="s">
        <v>4</v>
      </c>
      <c r="B3" s="22" t="s">
        <v>65</v>
      </c>
      <c r="C3" s="48"/>
      <c r="D3" s="6">
        <v>1</v>
      </c>
      <c r="E3" s="37"/>
      <c r="F3" s="7">
        <f t="shared" ref="F3:F20" si="0">D3*E3</f>
        <v>0</v>
      </c>
      <c r="G3" s="7">
        <f t="shared" ref="G3:G20" si="1">F3*1.21</f>
        <v>0</v>
      </c>
      <c r="H3" s="30" t="s">
        <v>112</v>
      </c>
      <c r="I3" s="13"/>
      <c r="J3" s="5"/>
    </row>
    <row r="4" spans="1:25" ht="79.2" customHeight="1" x14ac:dyDescent="0.25">
      <c r="A4" s="8" t="s">
        <v>10</v>
      </c>
      <c r="B4" s="22" t="s">
        <v>133</v>
      </c>
      <c r="C4" s="49"/>
      <c r="D4" s="6">
        <v>1</v>
      </c>
      <c r="E4" s="37"/>
      <c r="F4" s="7">
        <f t="shared" si="0"/>
        <v>0</v>
      </c>
      <c r="G4" s="7">
        <f t="shared" si="1"/>
        <v>0</v>
      </c>
      <c r="H4" s="30" t="s">
        <v>42</v>
      </c>
      <c r="I4" s="13"/>
      <c r="J4" s="5"/>
    </row>
    <row r="5" spans="1:25" ht="40.799999999999997" customHeight="1" x14ac:dyDescent="0.25">
      <c r="A5" s="8" t="s">
        <v>5</v>
      </c>
      <c r="B5" s="22" t="s">
        <v>52</v>
      </c>
      <c r="C5" s="48"/>
      <c r="D5" s="6">
        <v>1</v>
      </c>
      <c r="E5" s="37"/>
      <c r="F5" s="7">
        <f t="shared" si="0"/>
        <v>0</v>
      </c>
      <c r="G5" s="7">
        <f t="shared" si="1"/>
        <v>0</v>
      </c>
      <c r="H5" s="30" t="s">
        <v>43</v>
      </c>
      <c r="I5" s="13"/>
      <c r="J5" s="5"/>
    </row>
    <row r="6" spans="1:25" ht="69.599999999999994" x14ac:dyDescent="0.25">
      <c r="A6" s="8" t="s">
        <v>14</v>
      </c>
      <c r="B6" s="22" t="s">
        <v>91</v>
      </c>
      <c r="C6" s="49"/>
      <c r="D6" s="6">
        <v>1</v>
      </c>
      <c r="E6" s="37"/>
      <c r="F6" s="7">
        <f t="shared" si="0"/>
        <v>0</v>
      </c>
      <c r="G6" s="7">
        <f t="shared" si="1"/>
        <v>0</v>
      </c>
      <c r="H6" s="30" t="s">
        <v>45</v>
      </c>
      <c r="I6" s="13"/>
      <c r="J6" s="17"/>
    </row>
    <row r="7" spans="1:25" ht="117.6" customHeight="1" x14ac:dyDescent="0.25">
      <c r="A7" s="8" t="s">
        <v>13</v>
      </c>
      <c r="B7" s="22" t="s">
        <v>80</v>
      </c>
      <c r="C7" s="48"/>
      <c r="D7" s="6">
        <v>2</v>
      </c>
      <c r="E7" s="37"/>
      <c r="F7" s="7">
        <f t="shared" si="0"/>
        <v>0</v>
      </c>
      <c r="G7" s="7">
        <f t="shared" si="1"/>
        <v>0</v>
      </c>
      <c r="H7" s="30" t="s">
        <v>110</v>
      </c>
      <c r="I7" s="13"/>
      <c r="J7" s="5"/>
    </row>
    <row r="8" spans="1:25" ht="57" customHeight="1" x14ac:dyDescent="0.25">
      <c r="A8" s="8" t="s">
        <v>8</v>
      </c>
      <c r="B8" s="22" t="s">
        <v>134</v>
      </c>
      <c r="C8" s="49"/>
      <c r="D8" s="6">
        <v>1</v>
      </c>
      <c r="E8" s="37"/>
      <c r="F8" s="7">
        <f t="shared" si="0"/>
        <v>0</v>
      </c>
      <c r="G8" s="7">
        <f t="shared" si="1"/>
        <v>0</v>
      </c>
      <c r="H8" s="30" t="s">
        <v>113</v>
      </c>
      <c r="I8" s="13"/>
      <c r="J8" s="5"/>
    </row>
    <row r="9" spans="1:25" ht="400.2" x14ac:dyDescent="0.25">
      <c r="A9" s="61" t="s">
        <v>24</v>
      </c>
      <c r="B9" s="22" t="s">
        <v>66</v>
      </c>
      <c r="C9" s="49"/>
      <c r="D9" s="63">
        <v>1</v>
      </c>
      <c r="E9" s="65"/>
      <c r="F9" s="67">
        <f t="shared" si="0"/>
        <v>0</v>
      </c>
      <c r="G9" s="67">
        <f t="shared" si="1"/>
        <v>0</v>
      </c>
      <c r="H9" s="59" t="s">
        <v>69</v>
      </c>
      <c r="I9" s="13"/>
      <c r="J9" s="5"/>
    </row>
    <row r="10" spans="1:25" ht="358.5" customHeight="1" x14ac:dyDescent="0.25">
      <c r="A10" s="62"/>
      <c r="B10" s="22" t="s">
        <v>132</v>
      </c>
      <c r="C10" s="50"/>
      <c r="D10" s="64"/>
      <c r="E10" s="66"/>
      <c r="F10" s="68"/>
      <c r="G10" s="68"/>
      <c r="H10" s="60"/>
      <c r="I10" s="13"/>
      <c r="J10" s="5"/>
    </row>
    <row r="11" spans="1:25" ht="320.25" customHeight="1" x14ac:dyDescent="0.25">
      <c r="A11" s="8" t="s">
        <v>25</v>
      </c>
      <c r="B11" s="22" t="s">
        <v>95</v>
      </c>
      <c r="C11" s="49"/>
      <c r="D11" s="6">
        <v>1</v>
      </c>
      <c r="E11" s="37"/>
      <c r="F11" s="7">
        <f t="shared" si="0"/>
        <v>0</v>
      </c>
      <c r="G11" s="7">
        <f t="shared" si="1"/>
        <v>0</v>
      </c>
      <c r="H11" s="30" t="s">
        <v>69</v>
      </c>
      <c r="I11" s="13"/>
      <c r="J11" s="5"/>
    </row>
    <row r="12" spans="1:25" ht="25.8" customHeight="1" x14ac:dyDescent="0.25">
      <c r="A12" s="8" t="s">
        <v>9</v>
      </c>
      <c r="B12" s="22" t="s">
        <v>86</v>
      </c>
      <c r="C12" s="48"/>
      <c r="D12" s="6">
        <v>1</v>
      </c>
      <c r="E12" s="37"/>
      <c r="F12" s="7">
        <f t="shared" si="0"/>
        <v>0</v>
      </c>
      <c r="G12" s="7">
        <f t="shared" si="1"/>
        <v>0</v>
      </c>
      <c r="H12" s="30" t="s">
        <v>50</v>
      </c>
      <c r="I12" s="13"/>
      <c r="J12" s="5"/>
    </row>
    <row r="13" spans="1:25" ht="276" customHeight="1" x14ac:dyDescent="0.25">
      <c r="A13" s="8" t="s">
        <v>11</v>
      </c>
      <c r="B13" s="22" t="s">
        <v>141</v>
      </c>
      <c r="C13" s="49"/>
      <c r="D13" s="6">
        <v>1</v>
      </c>
      <c r="E13" s="37"/>
      <c r="F13" s="7">
        <f t="shared" si="0"/>
        <v>0</v>
      </c>
      <c r="G13" s="7">
        <f t="shared" si="1"/>
        <v>0</v>
      </c>
      <c r="H13" s="30" t="s">
        <v>45</v>
      </c>
      <c r="I13" s="13"/>
      <c r="J13" s="18"/>
    </row>
    <row r="14" spans="1:25" ht="285.75" customHeight="1" x14ac:dyDescent="0.25">
      <c r="A14" s="8" t="s">
        <v>12</v>
      </c>
      <c r="B14" s="22" t="s">
        <v>96</v>
      </c>
      <c r="C14" s="49"/>
      <c r="D14" s="6">
        <v>2</v>
      </c>
      <c r="E14" s="37"/>
      <c r="F14" s="7">
        <f t="shared" si="0"/>
        <v>0</v>
      </c>
      <c r="G14" s="7">
        <f t="shared" si="1"/>
        <v>0</v>
      </c>
      <c r="H14" s="30" t="s">
        <v>46</v>
      </c>
      <c r="I14" s="13"/>
      <c r="J14" s="5"/>
    </row>
    <row r="15" spans="1:25" ht="177.75" customHeight="1" x14ac:dyDescent="0.25">
      <c r="A15" s="8" t="s">
        <v>26</v>
      </c>
      <c r="B15" s="22" t="s">
        <v>97</v>
      </c>
      <c r="C15" s="49"/>
      <c r="D15" s="6">
        <v>2</v>
      </c>
      <c r="E15" s="37"/>
      <c r="F15" s="7">
        <f t="shared" si="0"/>
        <v>0</v>
      </c>
      <c r="G15" s="7">
        <f t="shared" si="1"/>
        <v>0</v>
      </c>
      <c r="H15" s="30" t="s">
        <v>46</v>
      </c>
      <c r="I15" s="13"/>
      <c r="J15" s="5"/>
    </row>
    <row r="16" spans="1:25" ht="57" customHeight="1" x14ac:dyDescent="0.25">
      <c r="A16" s="8" t="s">
        <v>27</v>
      </c>
      <c r="B16" s="22" t="s">
        <v>75</v>
      </c>
      <c r="C16" s="49"/>
      <c r="D16" s="6">
        <v>1</v>
      </c>
      <c r="E16" s="37"/>
      <c r="F16" s="7">
        <f t="shared" si="0"/>
        <v>0</v>
      </c>
      <c r="G16" s="7">
        <f t="shared" si="1"/>
        <v>0</v>
      </c>
      <c r="H16" s="30" t="s">
        <v>46</v>
      </c>
      <c r="I16" s="13"/>
      <c r="J16" s="5"/>
    </row>
    <row r="17" spans="1:10" ht="34.799999999999997" x14ac:dyDescent="0.25">
      <c r="A17" s="8" t="s">
        <v>28</v>
      </c>
      <c r="B17" s="22" t="s">
        <v>128</v>
      </c>
      <c r="C17" s="48"/>
      <c r="D17" s="6">
        <v>1</v>
      </c>
      <c r="E17" s="37"/>
      <c r="F17" s="7">
        <f t="shared" si="0"/>
        <v>0</v>
      </c>
      <c r="G17" s="7">
        <f t="shared" si="1"/>
        <v>0</v>
      </c>
      <c r="H17" s="30" t="s">
        <v>67</v>
      </c>
      <c r="I17" s="13"/>
      <c r="J17" s="5"/>
    </row>
    <row r="18" spans="1:10" ht="69" customHeight="1" x14ac:dyDescent="0.25">
      <c r="A18" s="8" t="s">
        <v>29</v>
      </c>
      <c r="B18" s="22" t="s">
        <v>77</v>
      </c>
      <c r="C18" s="48"/>
      <c r="D18" s="6">
        <v>1</v>
      </c>
      <c r="E18" s="37"/>
      <c r="F18" s="7">
        <f t="shared" si="0"/>
        <v>0</v>
      </c>
      <c r="G18" s="7">
        <f t="shared" si="1"/>
        <v>0</v>
      </c>
      <c r="H18" s="30" t="s">
        <v>109</v>
      </c>
      <c r="I18" s="13"/>
      <c r="J18" s="5"/>
    </row>
    <row r="19" spans="1:10" ht="189.75" customHeight="1" x14ac:dyDescent="0.25">
      <c r="A19" s="8" t="s">
        <v>23</v>
      </c>
      <c r="B19" s="22" t="s">
        <v>39</v>
      </c>
      <c r="C19" s="49"/>
      <c r="D19" s="6">
        <v>1</v>
      </c>
      <c r="E19" s="37"/>
      <c r="F19" s="7">
        <f t="shared" si="0"/>
        <v>0</v>
      </c>
      <c r="G19" s="7">
        <f t="shared" si="1"/>
        <v>0</v>
      </c>
      <c r="H19" s="30" t="s">
        <v>68</v>
      </c>
      <c r="I19" s="13"/>
      <c r="J19" s="17"/>
    </row>
    <row r="20" spans="1:10" ht="23.4" customHeight="1" x14ac:dyDescent="0.25">
      <c r="A20" s="8" t="s">
        <v>18</v>
      </c>
      <c r="B20" s="22" t="s">
        <v>36</v>
      </c>
      <c r="C20" s="49"/>
      <c r="D20" s="6">
        <v>1</v>
      </c>
      <c r="E20" s="37"/>
      <c r="F20" s="7">
        <f t="shared" si="0"/>
        <v>0</v>
      </c>
      <c r="G20" s="7">
        <f t="shared" si="1"/>
        <v>0</v>
      </c>
      <c r="H20" s="30" t="s">
        <v>48</v>
      </c>
      <c r="I20" s="13"/>
      <c r="J20" s="17"/>
    </row>
    <row r="21" spans="1:10" ht="34.799999999999997" x14ac:dyDescent="0.25">
      <c r="A21" s="8" t="s">
        <v>7</v>
      </c>
      <c r="B21" s="22" t="s">
        <v>34</v>
      </c>
      <c r="C21" s="48"/>
      <c r="D21" s="6">
        <v>1</v>
      </c>
      <c r="E21" s="37"/>
      <c r="F21" s="7">
        <f>D21*E21</f>
        <v>0</v>
      </c>
      <c r="G21" s="7">
        <f>F21*1.21</f>
        <v>0</v>
      </c>
      <c r="H21" s="30" t="s">
        <v>107</v>
      </c>
      <c r="I21" s="13"/>
      <c r="J21" s="5"/>
    </row>
    <row r="22" spans="1:10" ht="34.799999999999997" x14ac:dyDescent="0.25">
      <c r="A22" s="8" t="s">
        <v>30</v>
      </c>
      <c r="B22" s="22" t="s">
        <v>35</v>
      </c>
      <c r="C22" s="48"/>
      <c r="D22" s="6">
        <v>1</v>
      </c>
      <c r="E22" s="37"/>
      <c r="F22" s="7">
        <f>D22*E22</f>
        <v>0</v>
      </c>
      <c r="G22" s="7">
        <f>F22*1.21</f>
        <v>0</v>
      </c>
      <c r="H22" s="30" t="s">
        <v>108</v>
      </c>
      <c r="I22" s="13"/>
      <c r="J22" s="5"/>
    </row>
    <row r="23" spans="1:10" ht="15.75" customHeight="1" x14ac:dyDescent="0.25">
      <c r="A23" s="53"/>
      <c r="B23" s="53"/>
      <c r="C23" s="38"/>
      <c r="D23" s="54">
        <f>SUM(F2:F22)</f>
        <v>0</v>
      </c>
      <c r="E23" s="55"/>
      <c r="F23" s="55"/>
      <c r="G23" s="55"/>
      <c r="H23" s="13"/>
      <c r="I23" s="13"/>
    </row>
    <row r="24" spans="1:10" ht="15.75" customHeight="1" thickBot="1" x14ac:dyDescent="0.3">
      <c r="A24" s="56"/>
      <c r="B24" s="56"/>
      <c r="C24" s="39"/>
      <c r="D24" s="57">
        <f>SUM(G2:G22)</f>
        <v>0</v>
      </c>
      <c r="E24" s="58"/>
      <c r="F24" s="58"/>
      <c r="G24" s="58"/>
    </row>
    <row r="25" spans="1:10" ht="15.75" customHeight="1" x14ac:dyDescent="0.25">
      <c r="D25" s="2"/>
      <c r="E25" s="3"/>
      <c r="F25" s="3"/>
      <c r="G25" s="3"/>
    </row>
    <row r="26" spans="1:10" ht="15.75" customHeight="1" x14ac:dyDescent="0.3">
      <c r="B26" s="4"/>
      <c r="C26" s="4"/>
      <c r="D26" s="2"/>
    </row>
    <row r="27" spans="1:10" ht="15.75" customHeight="1" x14ac:dyDescent="0.25">
      <c r="D27" s="2"/>
    </row>
    <row r="28" spans="1:10" ht="15.75" customHeight="1" x14ac:dyDescent="0.3">
      <c r="B28" s="4"/>
      <c r="C28" s="4"/>
      <c r="D28" s="2"/>
    </row>
    <row r="29" spans="1:10" ht="15.75" customHeight="1" x14ac:dyDescent="0.3">
      <c r="B29" s="4"/>
      <c r="C29" s="4"/>
      <c r="D29" s="2"/>
    </row>
    <row r="30" spans="1:10" ht="15.75" customHeight="1" x14ac:dyDescent="0.3">
      <c r="B30" s="4"/>
      <c r="C30" s="4"/>
      <c r="D30" s="2"/>
    </row>
    <row r="31" spans="1:10" ht="15.75" customHeight="1" x14ac:dyDescent="0.3">
      <c r="B31" s="4"/>
      <c r="C31" s="4"/>
      <c r="D31" s="2"/>
    </row>
    <row r="32" spans="1:10" ht="15.75" customHeight="1" x14ac:dyDescent="0.3">
      <c r="B32" s="4"/>
      <c r="C32" s="4"/>
      <c r="D32" s="2"/>
    </row>
    <row r="33" spans="2:4" ht="15.75" customHeight="1" x14ac:dyDescent="0.25">
      <c r="D33" s="2"/>
    </row>
    <row r="34" spans="2:4" ht="15.75" customHeight="1" x14ac:dyDescent="0.3">
      <c r="B34" s="4"/>
      <c r="C34" s="4"/>
      <c r="D34" s="2"/>
    </row>
    <row r="35" spans="2:4" ht="15.75" customHeight="1" x14ac:dyDescent="0.25">
      <c r="D35" s="2"/>
    </row>
    <row r="36" spans="2:4" ht="15.75" customHeight="1" x14ac:dyDescent="0.25">
      <c r="D36" s="2"/>
    </row>
    <row r="37" spans="2:4" ht="15.75" customHeight="1" x14ac:dyDescent="0.25">
      <c r="D37" s="2"/>
    </row>
    <row r="38" spans="2:4" ht="15.75" customHeight="1" x14ac:dyDescent="0.25">
      <c r="D38" s="2"/>
    </row>
    <row r="39" spans="2:4" ht="15.75" customHeight="1" x14ac:dyDescent="0.25">
      <c r="D39" s="2"/>
    </row>
    <row r="40" spans="2:4" ht="15.75" customHeight="1" x14ac:dyDescent="0.25">
      <c r="D40" s="2"/>
    </row>
    <row r="41" spans="2:4" ht="15.75" customHeight="1" x14ac:dyDescent="0.25">
      <c r="D41" s="2"/>
    </row>
    <row r="42" spans="2:4" ht="15.75" customHeight="1" x14ac:dyDescent="0.25">
      <c r="D42" s="2"/>
    </row>
    <row r="43" spans="2:4" ht="15.75" customHeight="1" x14ac:dyDescent="0.25">
      <c r="D43" s="2"/>
    </row>
    <row r="44" spans="2:4" ht="15.75" customHeight="1" x14ac:dyDescent="0.25">
      <c r="D44" s="2"/>
    </row>
    <row r="45" spans="2:4" ht="15.75" customHeight="1" x14ac:dyDescent="0.25">
      <c r="D45" s="2"/>
    </row>
    <row r="46" spans="2:4" ht="15.75" customHeight="1" x14ac:dyDescent="0.25">
      <c r="D46" s="2"/>
    </row>
    <row r="47" spans="2:4" ht="15.75" customHeight="1" x14ac:dyDescent="0.25">
      <c r="D47" s="2"/>
    </row>
    <row r="48" spans="2: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c r="D228" s="2"/>
    </row>
    <row r="229" spans="4:4" ht="15.75" customHeight="1" x14ac:dyDescent="0.25">
      <c r="D229" s="2"/>
    </row>
    <row r="230" spans="4:4" ht="15.75" customHeight="1" x14ac:dyDescent="0.25">
      <c r="D230" s="2"/>
    </row>
    <row r="231" spans="4:4" ht="15.75" customHeight="1" x14ac:dyDescent="0.25">
      <c r="D231" s="2"/>
    </row>
    <row r="232" spans="4:4" ht="15.75" customHeight="1" x14ac:dyDescent="0.25">
      <c r="D232" s="2"/>
    </row>
    <row r="233" spans="4:4" ht="15.75" customHeight="1" x14ac:dyDescent="0.25">
      <c r="D233" s="2"/>
    </row>
    <row r="234" spans="4:4" ht="15.75" customHeight="1" x14ac:dyDescent="0.25">
      <c r="D234" s="2"/>
    </row>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10">
    <mergeCell ref="H9:H10"/>
    <mergeCell ref="A23:B23"/>
    <mergeCell ref="D23:G23"/>
    <mergeCell ref="A24:B24"/>
    <mergeCell ref="D24:G24"/>
    <mergeCell ref="A9:A10"/>
    <mergeCell ref="D9:D10"/>
    <mergeCell ref="E9:E10"/>
    <mergeCell ref="F9:F10"/>
    <mergeCell ref="G9:G10"/>
  </mergeCells>
  <printOptions horizontalCentered="1"/>
  <pageMargins left="0.25" right="0.25" top="0.75" bottom="0.75" header="0" footer="0"/>
  <pageSetup paperSize="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1AE0-38E7-48C1-AC26-CFB4D06ADD21}">
  <sheetPr>
    <pageSetUpPr fitToPage="1"/>
  </sheetPr>
  <dimension ref="A1:Y992"/>
  <sheetViews>
    <sheetView zoomScale="50" zoomScaleNormal="50" zoomScalePageLayoutView="70" workbookViewId="0">
      <selection activeCell="E5" sqref="E5"/>
    </sheetView>
  </sheetViews>
  <sheetFormatPr defaultColWidth="14.44140625" defaultRowHeight="15" customHeight="1" x14ac:dyDescent="0.25"/>
  <cols>
    <col min="1" max="1" width="25.33203125" customWidth="1"/>
    <col min="2" max="2" width="216.44140625" customWidth="1"/>
    <col min="3" max="3" width="67.21875" customWidth="1"/>
    <col min="4" max="4" width="7.44140625" customWidth="1"/>
    <col min="8" max="8" width="38.33203125" customWidth="1"/>
    <col min="9" max="9" width="29.33203125" customWidth="1"/>
    <col min="10" max="10" width="28.88671875" customWidth="1"/>
  </cols>
  <sheetData>
    <row r="1" spans="1:25" ht="39.6" x14ac:dyDescent="0.25">
      <c r="A1" s="40" t="s">
        <v>0</v>
      </c>
      <c r="B1" s="40" t="s">
        <v>124</v>
      </c>
      <c r="C1" s="41" t="s">
        <v>138</v>
      </c>
      <c r="D1" s="41" t="s">
        <v>1</v>
      </c>
      <c r="E1" s="41" t="s">
        <v>2</v>
      </c>
      <c r="F1" s="41" t="s">
        <v>117</v>
      </c>
      <c r="G1" s="41" t="s">
        <v>118</v>
      </c>
      <c r="H1" s="35" t="s">
        <v>40</v>
      </c>
      <c r="I1" s="1"/>
      <c r="J1" s="1"/>
      <c r="K1" s="1"/>
      <c r="L1" s="1"/>
      <c r="M1" s="1"/>
      <c r="N1" s="1"/>
      <c r="O1" s="1"/>
      <c r="P1" s="1"/>
      <c r="Q1" s="1"/>
      <c r="R1" s="1"/>
      <c r="S1" s="1"/>
      <c r="T1" s="1"/>
      <c r="U1" s="1"/>
      <c r="V1" s="1"/>
      <c r="W1" s="1"/>
      <c r="X1" s="1"/>
      <c r="Y1" s="1"/>
    </row>
    <row r="2" spans="1:25" ht="390.75" customHeight="1" x14ac:dyDescent="0.25">
      <c r="A2" s="61" t="s">
        <v>20</v>
      </c>
      <c r="B2" s="22" t="s">
        <v>90</v>
      </c>
      <c r="C2" s="49"/>
      <c r="D2" s="63">
        <v>1</v>
      </c>
      <c r="E2" s="65"/>
      <c r="F2" s="69">
        <f>D2*E2</f>
        <v>0</v>
      </c>
      <c r="G2" s="69">
        <f>F2*1.21</f>
        <v>0</v>
      </c>
      <c r="H2" s="59" t="s">
        <v>116</v>
      </c>
      <c r="I2" s="17"/>
      <c r="J2" s="17"/>
    </row>
    <row r="3" spans="1:25" ht="119.4" customHeight="1" x14ac:dyDescent="0.25">
      <c r="A3" s="62"/>
      <c r="B3" s="22" t="s">
        <v>135</v>
      </c>
      <c r="C3" s="50"/>
      <c r="D3" s="64"/>
      <c r="E3" s="66"/>
      <c r="F3" s="70"/>
      <c r="G3" s="70"/>
      <c r="H3" s="60"/>
      <c r="I3" s="17"/>
      <c r="J3" s="17"/>
    </row>
    <row r="4" spans="1:25" ht="64.5" customHeight="1" x14ac:dyDescent="0.25">
      <c r="A4" s="8" t="s">
        <v>22</v>
      </c>
      <c r="B4" s="22" t="s">
        <v>64</v>
      </c>
      <c r="C4" s="48"/>
      <c r="D4" s="6">
        <v>1</v>
      </c>
      <c r="E4" s="37"/>
      <c r="F4" s="44">
        <f>D4*E4</f>
        <v>0</v>
      </c>
      <c r="G4" s="44">
        <f>F4*1.21</f>
        <v>0</v>
      </c>
      <c r="H4" s="30" t="s">
        <v>42</v>
      </c>
      <c r="I4" s="11"/>
      <c r="J4" s="5"/>
    </row>
    <row r="5" spans="1:25" ht="192" customHeight="1" x14ac:dyDescent="0.25">
      <c r="A5" s="8" t="s">
        <v>23</v>
      </c>
      <c r="B5" s="22" t="s">
        <v>39</v>
      </c>
      <c r="C5" s="49"/>
      <c r="D5" s="6">
        <v>1</v>
      </c>
      <c r="E5" s="37"/>
      <c r="F5" s="44">
        <f t="shared" ref="F5:F7" si="0">D5*E5</f>
        <v>0</v>
      </c>
      <c r="G5" s="44">
        <f>F5*1.21</f>
        <v>0</v>
      </c>
      <c r="H5" s="30" t="s">
        <v>114</v>
      </c>
      <c r="I5" s="17"/>
      <c r="J5" s="5"/>
    </row>
    <row r="6" spans="1:25" ht="24.6" customHeight="1" x14ac:dyDescent="0.25">
      <c r="A6" s="8" t="s">
        <v>18</v>
      </c>
      <c r="B6" s="22" t="s">
        <v>36</v>
      </c>
      <c r="C6" s="49"/>
      <c r="D6" s="6">
        <v>1</v>
      </c>
      <c r="E6" s="37"/>
      <c r="F6" s="44">
        <f t="shared" si="0"/>
        <v>0</v>
      </c>
      <c r="G6" s="44">
        <f>F6*1.21</f>
        <v>0</v>
      </c>
      <c r="H6" s="30" t="s">
        <v>48</v>
      </c>
      <c r="I6" s="17"/>
      <c r="J6" s="5"/>
    </row>
    <row r="7" spans="1:25" ht="34.799999999999997" x14ac:dyDescent="0.25">
      <c r="A7" s="8" t="s">
        <v>7</v>
      </c>
      <c r="B7" s="22" t="s">
        <v>34</v>
      </c>
      <c r="C7" s="48"/>
      <c r="D7" s="6">
        <v>1</v>
      </c>
      <c r="E7" s="37"/>
      <c r="F7" s="44">
        <f t="shared" si="0"/>
        <v>0</v>
      </c>
      <c r="G7" s="44">
        <f t="shared" ref="G7" si="1">F7*1.21</f>
        <v>0</v>
      </c>
      <c r="H7" s="30" t="s">
        <v>107</v>
      </c>
      <c r="I7" s="5"/>
      <c r="J7" s="5"/>
    </row>
    <row r="8" spans="1:25" ht="15.75" customHeight="1" x14ac:dyDescent="0.25">
      <c r="A8" s="53"/>
      <c r="B8" s="53"/>
      <c r="C8" s="38"/>
      <c r="D8" s="54">
        <f>SUM(F2:F7)</f>
        <v>0</v>
      </c>
      <c r="E8" s="55"/>
      <c r="F8" s="55"/>
      <c r="G8" s="55"/>
      <c r="H8" s="5"/>
      <c r="I8" s="5"/>
    </row>
    <row r="9" spans="1:25" ht="15.75" customHeight="1" thickBot="1" x14ac:dyDescent="0.3">
      <c r="A9" s="56"/>
      <c r="B9" s="56"/>
      <c r="C9" s="39"/>
      <c r="D9" s="57">
        <f>SUM(G2:G7)</f>
        <v>0</v>
      </c>
      <c r="E9" s="58"/>
      <c r="F9" s="58"/>
      <c r="G9" s="58"/>
    </row>
    <row r="10" spans="1:25" ht="15.75" customHeight="1" x14ac:dyDescent="0.25">
      <c r="D10" s="2"/>
      <c r="E10" s="3"/>
      <c r="F10" s="3"/>
      <c r="G10" s="3"/>
    </row>
    <row r="11" spans="1:25" ht="15.75" customHeight="1" x14ac:dyDescent="0.3">
      <c r="B11" s="4"/>
      <c r="C11" s="4"/>
      <c r="D11" s="2"/>
    </row>
    <row r="12" spans="1:25" ht="15.75" customHeight="1" x14ac:dyDescent="0.25">
      <c r="D12" s="2"/>
    </row>
    <row r="13" spans="1:25" ht="15.75" customHeight="1" x14ac:dyDescent="0.3">
      <c r="B13" s="4"/>
      <c r="C13" s="4"/>
      <c r="D13" s="2"/>
    </row>
    <row r="14" spans="1:25" ht="15.75" customHeight="1" x14ac:dyDescent="0.3">
      <c r="B14" s="4"/>
      <c r="C14" s="4"/>
      <c r="D14" s="2"/>
    </row>
    <row r="15" spans="1:25" ht="15.75" customHeight="1" x14ac:dyDescent="0.3">
      <c r="B15" s="4"/>
      <c r="C15" s="4"/>
      <c r="D15" s="2"/>
    </row>
    <row r="16" spans="1:25" ht="15.75" customHeight="1" x14ac:dyDescent="0.3">
      <c r="B16" s="4"/>
      <c r="C16" s="4"/>
      <c r="D16" s="2"/>
    </row>
    <row r="17" spans="2:4" ht="15.75" customHeight="1" x14ac:dyDescent="0.3">
      <c r="B17" s="4"/>
      <c r="C17" s="4"/>
      <c r="D17" s="2"/>
    </row>
    <row r="18" spans="2:4" ht="15.75" customHeight="1" x14ac:dyDescent="0.25">
      <c r="D18" s="2"/>
    </row>
    <row r="19" spans="2:4" ht="15.75" customHeight="1" x14ac:dyDescent="0.3">
      <c r="B19" s="4"/>
      <c r="C19" s="4"/>
      <c r="D19" s="2"/>
    </row>
    <row r="20" spans="2:4" ht="15.75" customHeight="1" x14ac:dyDescent="0.25">
      <c r="D20" s="2"/>
    </row>
    <row r="21" spans="2:4" ht="15.75" customHeight="1" x14ac:dyDescent="0.25">
      <c r="D21" s="2"/>
    </row>
    <row r="22" spans="2:4" ht="15.75" customHeight="1" x14ac:dyDescent="0.25">
      <c r="D22" s="2"/>
    </row>
    <row r="23" spans="2:4" ht="15.75" customHeight="1" x14ac:dyDescent="0.25">
      <c r="D23" s="2"/>
    </row>
    <row r="24" spans="2:4" ht="15.75" customHeight="1" x14ac:dyDescent="0.25">
      <c r="D24" s="2"/>
    </row>
    <row r="25" spans="2:4" ht="15.75" customHeight="1" x14ac:dyDescent="0.25">
      <c r="D25" s="2"/>
    </row>
    <row r="26" spans="2:4" ht="15.75" customHeight="1" x14ac:dyDescent="0.25">
      <c r="D26" s="2"/>
    </row>
    <row r="27" spans="2:4" ht="15.75" customHeight="1" x14ac:dyDescent="0.25">
      <c r="D27" s="2"/>
    </row>
    <row r="28" spans="2:4" ht="15.75" customHeight="1" x14ac:dyDescent="0.25">
      <c r="D28" s="2"/>
    </row>
    <row r="29" spans="2:4" ht="15.75" customHeight="1" x14ac:dyDescent="0.25">
      <c r="D29" s="2"/>
    </row>
    <row r="30" spans="2:4" ht="15.75" customHeight="1" x14ac:dyDescent="0.25">
      <c r="D30" s="2"/>
    </row>
    <row r="31" spans="2:4" ht="15.75" customHeight="1" x14ac:dyDescent="0.25">
      <c r="D31" s="2"/>
    </row>
    <row r="32" spans="2:4"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row r="221" spans="4:4" ht="15.75" customHeight="1" x14ac:dyDescent="0.25"/>
    <row r="222" spans="4:4" ht="15.75" customHeight="1" x14ac:dyDescent="0.25"/>
    <row r="223" spans="4:4" ht="15.75" customHeight="1" x14ac:dyDescent="0.25"/>
    <row r="224" spans="4: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10">
    <mergeCell ref="H2:H3"/>
    <mergeCell ref="A8:B8"/>
    <mergeCell ref="D8:G8"/>
    <mergeCell ref="A9:B9"/>
    <mergeCell ref="D9:G9"/>
    <mergeCell ref="A2:A3"/>
    <mergeCell ref="D2:D3"/>
    <mergeCell ref="E2:E3"/>
    <mergeCell ref="F2:F3"/>
    <mergeCell ref="G2:G3"/>
  </mergeCells>
  <printOptions horizontalCentered="1"/>
  <pageMargins left="0.25" right="0.25" top="0.75" bottom="0.75" header="0" footer="0"/>
  <pageSetup paperSize="9"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911A-66F1-477C-AE83-EA8A74FC2501}">
  <sheetPr>
    <pageSetUpPr fitToPage="1"/>
  </sheetPr>
  <dimension ref="A1:Y1000"/>
  <sheetViews>
    <sheetView topLeftCell="A9" zoomScale="50" zoomScaleNormal="50" zoomScalePageLayoutView="70" workbookViewId="0">
      <selection activeCell="E10" sqref="E10"/>
    </sheetView>
  </sheetViews>
  <sheetFormatPr defaultColWidth="14.44140625" defaultRowHeight="15" customHeight="1" x14ac:dyDescent="0.25"/>
  <cols>
    <col min="1" max="1" width="25.33203125" customWidth="1"/>
    <col min="2" max="2" width="216.44140625" customWidth="1"/>
    <col min="3" max="3" width="69.44140625" customWidth="1"/>
    <col min="4" max="4" width="7.44140625" customWidth="1"/>
    <col min="8" max="8" width="43.5546875" style="12" customWidth="1"/>
    <col min="9" max="9" width="23.44140625" style="12" customWidth="1"/>
    <col min="10" max="10" width="29.33203125" customWidth="1"/>
  </cols>
  <sheetData>
    <row r="1" spans="1:25" ht="46.5" customHeight="1" x14ac:dyDescent="0.25">
      <c r="A1" s="40" t="s">
        <v>0</v>
      </c>
      <c r="B1" s="40" t="s">
        <v>125</v>
      </c>
      <c r="C1" s="41" t="s">
        <v>138</v>
      </c>
      <c r="D1" s="41" t="s">
        <v>1</v>
      </c>
      <c r="E1" s="41" t="s">
        <v>2</v>
      </c>
      <c r="F1" s="41" t="s">
        <v>117</v>
      </c>
      <c r="G1" s="41" t="s">
        <v>118</v>
      </c>
      <c r="H1" s="36" t="s">
        <v>40</v>
      </c>
      <c r="I1" s="14"/>
      <c r="J1" s="1"/>
      <c r="K1" s="1"/>
      <c r="L1" s="1"/>
      <c r="M1" s="1"/>
      <c r="N1" s="1"/>
      <c r="O1" s="1"/>
      <c r="P1" s="1"/>
      <c r="Q1" s="1"/>
      <c r="R1" s="1"/>
      <c r="S1" s="1"/>
      <c r="T1" s="1"/>
      <c r="U1" s="1"/>
      <c r="V1" s="1"/>
      <c r="W1" s="1"/>
      <c r="X1" s="1"/>
      <c r="Y1" s="1"/>
    </row>
    <row r="2" spans="1:25" ht="284.25" customHeight="1" x14ac:dyDescent="0.25">
      <c r="A2" s="8" t="s">
        <v>15</v>
      </c>
      <c r="B2" s="22" t="s">
        <v>81</v>
      </c>
      <c r="C2" s="49"/>
      <c r="D2" s="6">
        <v>1</v>
      </c>
      <c r="E2" s="37"/>
      <c r="F2" s="7">
        <f>D2*E2</f>
        <v>0</v>
      </c>
      <c r="G2" s="7">
        <f>F2*1.21</f>
        <v>0</v>
      </c>
      <c r="H2" s="30" t="s">
        <v>44</v>
      </c>
      <c r="I2" s="13"/>
      <c r="J2" s="5"/>
    </row>
    <row r="3" spans="1:25" ht="34.799999999999997" x14ac:dyDescent="0.25">
      <c r="A3" s="8" t="s">
        <v>19</v>
      </c>
      <c r="B3" s="22" t="s">
        <v>82</v>
      </c>
      <c r="C3" s="48"/>
      <c r="D3" s="6">
        <v>1</v>
      </c>
      <c r="E3" s="37"/>
      <c r="F3" s="7">
        <f t="shared" ref="F3:F15" si="0">D3*E3</f>
        <v>0</v>
      </c>
      <c r="G3" s="7">
        <f t="shared" ref="G3:G15" si="1">F3*1.21</f>
        <v>0</v>
      </c>
      <c r="H3" s="30" t="s">
        <v>43</v>
      </c>
      <c r="I3" s="13"/>
      <c r="J3" s="5"/>
    </row>
    <row r="4" spans="1:25" ht="34.799999999999997" x14ac:dyDescent="0.25">
      <c r="A4" s="8" t="s">
        <v>6</v>
      </c>
      <c r="B4" s="22" t="s">
        <v>38</v>
      </c>
      <c r="C4" s="48"/>
      <c r="D4" s="6">
        <v>2</v>
      </c>
      <c r="E4" s="37"/>
      <c r="F4" s="7">
        <f t="shared" si="0"/>
        <v>0</v>
      </c>
      <c r="G4" s="7">
        <f t="shared" si="1"/>
        <v>0</v>
      </c>
      <c r="H4" s="30" t="s">
        <v>51</v>
      </c>
      <c r="I4" s="13"/>
      <c r="J4" s="5"/>
    </row>
    <row r="5" spans="1:25" ht="87" x14ac:dyDescent="0.25">
      <c r="A5" s="8" t="s">
        <v>14</v>
      </c>
      <c r="B5" s="22" t="s">
        <v>88</v>
      </c>
      <c r="C5" s="49"/>
      <c r="D5" s="6">
        <v>1</v>
      </c>
      <c r="E5" s="37"/>
      <c r="F5" s="7">
        <f t="shared" si="0"/>
        <v>0</v>
      </c>
      <c r="G5" s="7">
        <f t="shared" si="1"/>
        <v>0</v>
      </c>
      <c r="H5" s="30" t="s">
        <v>45</v>
      </c>
      <c r="I5" s="13"/>
      <c r="J5" s="17"/>
    </row>
    <row r="6" spans="1:25" ht="52.2" x14ac:dyDescent="0.25">
      <c r="A6" s="8" t="s">
        <v>13</v>
      </c>
      <c r="B6" s="22" t="s">
        <v>98</v>
      </c>
      <c r="C6" s="48"/>
      <c r="D6" s="6">
        <v>2</v>
      </c>
      <c r="E6" s="37"/>
      <c r="F6" s="7">
        <f t="shared" si="0"/>
        <v>0</v>
      </c>
      <c r="G6" s="7">
        <f t="shared" si="1"/>
        <v>0</v>
      </c>
      <c r="H6" s="30" t="s">
        <v>110</v>
      </c>
      <c r="I6" s="13"/>
      <c r="J6" s="5"/>
    </row>
    <row r="7" spans="1:25" ht="44.4" customHeight="1" x14ac:dyDescent="0.25">
      <c r="A7" s="8" t="s">
        <v>8</v>
      </c>
      <c r="B7" s="22" t="s">
        <v>99</v>
      </c>
      <c r="C7" s="49"/>
      <c r="D7" s="6">
        <v>1</v>
      </c>
      <c r="E7" s="37"/>
      <c r="F7" s="7">
        <f t="shared" si="0"/>
        <v>0</v>
      </c>
      <c r="G7" s="7">
        <f t="shared" si="1"/>
        <v>0</v>
      </c>
      <c r="H7" s="30" t="s">
        <v>113</v>
      </c>
      <c r="I7" s="13"/>
      <c r="J7" s="5"/>
    </row>
    <row r="8" spans="1:25" ht="28.2" customHeight="1" x14ac:dyDescent="0.25">
      <c r="A8" s="8" t="s">
        <v>9</v>
      </c>
      <c r="B8" s="22" t="s">
        <v>86</v>
      </c>
      <c r="C8" s="48"/>
      <c r="D8" s="6">
        <v>1</v>
      </c>
      <c r="E8" s="37"/>
      <c r="F8" s="7">
        <f t="shared" si="0"/>
        <v>0</v>
      </c>
      <c r="G8" s="7">
        <f t="shared" si="1"/>
        <v>0</v>
      </c>
      <c r="H8" s="30" t="s">
        <v>50</v>
      </c>
      <c r="I8" s="13"/>
      <c r="J8" s="5"/>
    </row>
    <row r="9" spans="1:25" ht="258" customHeight="1" x14ac:dyDescent="0.25">
      <c r="A9" s="8" t="s">
        <v>11</v>
      </c>
      <c r="B9" s="22" t="s">
        <v>87</v>
      </c>
      <c r="C9" s="49"/>
      <c r="D9" s="6">
        <v>2</v>
      </c>
      <c r="E9" s="37"/>
      <c r="F9" s="7">
        <f t="shared" si="0"/>
        <v>0</v>
      </c>
      <c r="G9" s="7">
        <f t="shared" si="1"/>
        <v>0</v>
      </c>
      <c r="H9" s="30" t="s">
        <v>45</v>
      </c>
      <c r="I9" s="13"/>
      <c r="J9" s="5"/>
    </row>
    <row r="10" spans="1:25" ht="87" x14ac:dyDescent="0.25">
      <c r="A10" s="8" t="s">
        <v>12</v>
      </c>
      <c r="B10" s="22" t="s">
        <v>100</v>
      </c>
      <c r="C10" s="49"/>
      <c r="D10" s="6">
        <v>1</v>
      </c>
      <c r="E10" s="37"/>
      <c r="F10" s="7">
        <f t="shared" si="0"/>
        <v>0</v>
      </c>
      <c r="G10" s="7">
        <f t="shared" si="1"/>
        <v>0</v>
      </c>
      <c r="H10" s="30" t="s">
        <v>46</v>
      </c>
      <c r="I10" s="13"/>
      <c r="J10" s="5"/>
    </row>
    <row r="11" spans="1:25" ht="52.2" x14ac:dyDescent="0.25">
      <c r="A11" s="8" t="s">
        <v>16</v>
      </c>
      <c r="B11" s="22" t="s">
        <v>78</v>
      </c>
      <c r="C11" s="49"/>
      <c r="D11" s="6">
        <v>1</v>
      </c>
      <c r="E11" s="37"/>
      <c r="F11" s="7">
        <f t="shared" si="0"/>
        <v>0</v>
      </c>
      <c r="G11" s="7">
        <f t="shared" si="1"/>
        <v>0</v>
      </c>
      <c r="H11" s="30" t="s">
        <v>47</v>
      </c>
      <c r="I11" s="13"/>
      <c r="J11" s="17"/>
    </row>
    <row r="12" spans="1:25" ht="17.399999999999999" x14ac:dyDescent="0.25">
      <c r="A12" s="8" t="s">
        <v>17</v>
      </c>
      <c r="B12" s="22" t="s">
        <v>139</v>
      </c>
      <c r="C12" s="48"/>
      <c r="D12" s="6">
        <v>1</v>
      </c>
      <c r="E12" s="37"/>
      <c r="F12" s="7">
        <f t="shared" si="0"/>
        <v>0</v>
      </c>
      <c r="G12" s="7">
        <f t="shared" si="1"/>
        <v>0</v>
      </c>
      <c r="H12" s="30" t="s">
        <v>49</v>
      </c>
      <c r="I12" s="13"/>
      <c r="J12" s="17"/>
    </row>
    <row r="13" spans="1:25" ht="17.399999999999999" x14ac:dyDescent="0.25">
      <c r="A13" s="8" t="s">
        <v>18</v>
      </c>
      <c r="B13" s="22" t="s">
        <v>36</v>
      </c>
      <c r="C13" s="49"/>
      <c r="D13" s="6">
        <v>1</v>
      </c>
      <c r="E13" s="37"/>
      <c r="F13" s="7">
        <f t="shared" si="0"/>
        <v>0</v>
      </c>
      <c r="G13" s="7">
        <f t="shared" si="1"/>
        <v>0</v>
      </c>
      <c r="H13" s="30" t="s">
        <v>48</v>
      </c>
      <c r="I13" s="13"/>
      <c r="J13" s="17"/>
    </row>
    <row r="14" spans="1:25" ht="303.60000000000002" customHeight="1" x14ac:dyDescent="0.25">
      <c r="A14" s="8" t="s">
        <v>33</v>
      </c>
      <c r="B14" s="22" t="s">
        <v>79</v>
      </c>
      <c r="C14" s="49"/>
      <c r="D14" s="6">
        <v>1</v>
      </c>
      <c r="E14" s="37"/>
      <c r="F14" s="7">
        <f t="shared" si="0"/>
        <v>0</v>
      </c>
      <c r="G14" s="7">
        <f t="shared" si="1"/>
        <v>0</v>
      </c>
      <c r="H14" s="30" t="s">
        <v>69</v>
      </c>
      <c r="I14" s="13"/>
      <c r="J14" s="5"/>
    </row>
    <row r="15" spans="1:25" ht="34.799999999999997" x14ac:dyDescent="0.25">
      <c r="A15" s="8" t="s">
        <v>7</v>
      </c>
      <c r="B15" s="22" t="s">
        <v>34</v>
      </c>
      <c r="C15" s="48"/>
      <c r="D15" s="6">
        <v>1</v>
      </c>
      <c r="E15" s="37"/>
      <c r="F15" s="7">
        <f t="shared" si="0"/>
        <v>0</v>
      </c>
      <c r="G15" s="7">
        <f t="shared" si="1"/>
        <v>0</v>
      </c>
      <c r="H15" s="30" t="s">
        <v>107</v>
      </c>
      <c r="I15" s="13"/>
      <c r="J15" s="5"/>
    </row>
    <row r="16" spans="1:25" ht="15.75" customHeight="1" x14ac:dyDescent="0.25">
      <c r="A16" s="53"/>
      <c r="B16" s="53"/>
      <c r="C16" s="38"/>
      <c r="D16" s="54">
        <f>SUM(F2:F15)</f>
        <v>0</v>
      </c>
      <c r="E16" s="55"/>
      <c r="F16" s="55"/>
      <c r="G16" s="55"/>
      <c r="H16" s="13"/>
      <c r="I16" s="13"/>
    </row>
    <row r="17" spans="1:7" ht="15.75" customHeight="1" thickBot="1" x14ac:dyDescent="0.3">
      <c r="A17" s="56"/>
      <c r="B17" s="56"/>
      <c r="C17" s="39"/>
      <c r="D17" s="57">
        <f>SUM(G2:G15)</f>
        <v>0</v>
      </c>
      <c r="E17" s="58"/>
      <c r="F17" s="58"/>
      <c r="G17" s="58"/>
    </row>
    <row r="18" spans="1:7" ht="15.75" customHeight="1" x14ac:dyDescent="0.25">
      <c r="D18" s="2"/>
      <c r="E18" s="3"/>
      <c r="F18" s="3"/>
      <c r="G18" s="3"/>
    </row>
    <row r="19" spans="1:7" ht="15.75" customHeight="1" x14ac:dyDescent="0.3">
      <c r="B19" s="4"/>
      <c r="C19" s="4"/>
      <c r="D19" s="2"/>
    </row>
    <row r="20" spans="1:7" ht="15.75" customHeight="1" x14ac:dyDescent="0.25">
      <c r="D20" s="2"/>
    </row>
    <row r="21" spans="1:7" ht="15.75" customHeight="1" x14ac:dyDescent="0.3">
      <c r="B21" s="4"/>
      <c r="C21" s="4"/>
      <c r="D21" s="2"/>
    </row>
    <row r="22" spans="1:7" ht="15.75" customHeight="1" x14ac:dyDescent="0.3">
      <c r="B22" s="4"/>
      <c r="C22" s="4"/>
      <c r="D22" s="2"/>
    </row>
    <row r="23" spans="1:7" ht="15.75" customHeight="1" x14ac:dyDescent="0.3">
      <c r="B23" s="4"/>
      <c r="C23" s="4"/>
      <c r="D23" s="2"/>
    </row>
    <row r="24" spans="1:7" ht="15.75" customHeight="1" x14ac:dyDescent="0.3">
      <c r="B24" s="4"/>
      <c r="C24" s="4"/>
      <c r="D24" s="2"/>
    </row>
    <row r="25" spans="1:7" ht="15.75" customHeight="1" x14ac:dyDescent="0.3">
      <c r="B25" s="4"/>
      <c r="C25" s="4"/>
      <c r="D25" s="2"/>
    </row>
    <row r="26" spans="1:7" ht="15.75" customHeight="1" x14ac:dyDescent="0.25">
      <c r="D26" s="2"/>
    </row>
    <row r="27" spans="1:7" ht="15.75" customHeight="1" x14ac:dyDescent="0.3">
      <c r="B27" s="4"/>
      <c r="C27" s="4"/>
      <c r="D27" s="2"/>
    </row>
    <row r="28" spans="1:7" ht="15.75" customHeight="1" x14ac:dyDescent="0.25">
      <c r="D28" s="2"/>
    </row>
    <row r="29" spans="1:7" ht="15.75" customHeight="1" x14ac:dyDescent="0.25">
      <c r="D29" s="2"/>
    </row>
    <row r="30" spans="1:7" ht="15.75" customHeight="1" x14ac:dyDescent="0.25">
      <c r="D30" s="2"/>
    </row>
    <row r="31" spans="1:7" ht="15.75" customHeight="1" x14ac:dyDescent="0.25">
      <c r="D31" s="2"/>
    </row>
    <row r="32" spans="1:7"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row r="229" spans="4:4" ht="15.75" customHeight="1" x14ac:dyDescent="0.25"/>
    <row r="230" spans="4:4" ht="15.75" customHeight="1" x14ac:dyDescent="0.25"/>
    <row r="231" spans="4:4" ht="15.75" customHeight="1" x14ac:dyDescent="0.25"/>
    <row r="232" spans="4:4" ht="15.75" customHeight="1" x14ac:dyDescent="0.25"/>
    <row r="233" spans="4:4" ht="15.75" customHeight="1" x14ac:dyDescent="0.25"/>
    <row r="234" spans="4:4" ht="15.75" customHeight="1" x14ac:dyDescent="0.25"/>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D16:G16"/>
    <mergeCell ref="A17:B17"/>
    <mergeCell ref="D17:G17"/>
  </mergeCells>
  <printOptions horizontalCentered="1"/>
  <pageMargins left="0.25" right="0.25" top="0.75" bottom="0.75" header="0" footer="0"/>
  <pageSetup paperSize="9"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3645-9DC8-413C-A101-6065387CD014}">
  <sheetPr>
    <pageSetUpPr fitToPage="1"/>
  </sheetPr>
  <dimension ref="A1:Y1000"/>
  <sheetViews>
    <sheetView zoomScale="50" zoomScaleNormal="50" zoomScalePageLayoutView="70" workbookViewId="0">
      <selection activeCell="E7" sqref="E7"/>
    </sheetView>
  </sheetViews>
  <sheetFormatPr defaultColWidth="14.44140625" defaultRowHeight="15" customHeight="1" x14ac:dyDescent="0.25"/>
  <cols>
    <col min="1" max="1" width="25.33203125" customWidth="1"/>
    <col min="2" max="2" width="216.44140625" customWidth="1"/>
    <col min="3" max="3" width="73.88671875" customWidth="1"/>
    <col min="4" max="4" width="7.44140625" customWidth="1"/>
    <col min="8" max="9" width="38.109375" customWidth="1"/>
    <col min="10" max="10" width="28.88671875" customWidth="1"/>
  </cols>
  <sheetData>
    <row r="1" spans="1:25" ht="46.5" customHeight="1" x14ac:dyDescent="0.25">
      <c r="A1" s="40" t="s">
        <v>0</v>
      </c>
      <c r="B1" s="40" t="s">
        <v>126</v>
      </c>
      <c r="C1" s="41" t="s">
        <v>138</v>
      </c>
      <c r="D1" s="41" t="s">
        <v>1</v>
      </c>
      <c r="E1" s="41" t="s">
        <v>2</v>
      </c>
      <c r="F1" s="41" t="s">
        <v>117</v>
      </c>
      <c r="G1" s="41" t="s">
        <v>118</v>
      </c>
      <c r="H1" s="36" t="s">
        <v>40</v>
      </c>
      <c r="I1" s="14"/>
      <c r="J1" s="1"/>
      <c r="K1" s="1"/>
      <c r="L1" s="1"/>
      <c r="M1" s="1"/>
      <c r="N1" s="1"/>
      <c r="O1" s="1"/>
      <c r="P1" s="1"/>
      <c r="Q1" s="1"/>
      <c r="R1" s="1"/>
      <c r="S1" s="1"/>
      <c r="T1" s="1"/>
      <c r="U1" s="1"/>
      <c r="V1" s="1"/>
      <c r="W1" s="1"/>
      <c r="X1" s="1"/>
      <c r="Y1" s="1"/>
    </row>
    <row r="2" spans="1:25" ht="285.75" customHeight="1" x14ac:dyDescent="0.25">
      <c r="A2" s="8" t="s">
        <v>15</v>
      </c>
      <c r="B2" s="22" t="s">
        <v>81</v>
      </c>
      <c r="C2" s="49"/>
      <c r="D2" s="6">
        <v>1</v>
      </c>
      <c r="E2" s="37"/>
      <c r="F2" s="7">
        <f>D2*E2</f>
        <v>0</v>
      </c>
      <c r="G2" s="7">
        <f>F2*1.21</f>
        <v>0</v>
      </c>
      <c r="H2" s="30" t="s">
        <v>44</v>
      </c>
      <c r="I2" s="9"/>
      <c r="J2" s="5"/>
    </row>
    <row r="3" spans="1:25" ht="34.799999999999997" x14ac:dyDescent="0.25">
      <c r="A3" s="8" t="s">
        <v>19</v>
      </c>
      <c r="B3" s="22" t="s">
        <v>82</v>
      </c>
      <c r="C3" s="48"/>
      <c r="D3" s="6">
        <v>1</v>
      </c>
      <c r="E3" s="37"/>
      <c r="F3" s="7">
        <f t="shared" ref="F3:F15" si="0">D3*E3</f>
        <v>0</v>
      </c>
      <c r="G3" s="7">
        <f t="shared" ref="G3:G15" si="1">F3*1.21</f>
        <v>0</v>
      </c>
      <c r="H3" s="30" t="s">
        <v>43</v>
      </c>
      <c r="I3" s="9"/>
      <c r="J3" s="5"/>
    </row>
    <row r="4" spans="1:25" ht="34.799999999999997" x14ac:dyDescent="0.25">
      <c r="A4" s="8" t="s">
        <v>6</v>
      </c>
      <c r="B4" s="22" t="s">
        <v>38</v>
      </c>
      <c r="C4" s="48"/>
      <c r="D4" s="6">
        <v>7</v>
      </c>
      <c r="E4" s="37"/>
      <c r="F4" s="7">
        <f t="shared" si="0"/>
        <v>0</v>
      </c>
      <c r="G4" s="7">
        <f t="shared" si="1"/>
        <v>0</v>
      </c>
      <c r="H4" s="30" t="s">
        <v>51</v>
      </c>
      <c r="I4" s="9"/>
      <c r="J4" s="5"/>
    </row>
    <row r="5" spans="1:25" ht="87" x14ac:dyDescent="0.25">
      <c r="A5" s="8" t="s">
        <v>14</v>
      </c>
      <c r="B5" s="22" t="s">
        <v>88</v>
      </c>
      <c r="C5" s="49"/>
      <c r="D5" s="6">
        <v>1</v>
      </c>
      <c r="E5" s="37"/>
      <c r="F5" s="7">
        <f t="shared" si="0"/>
        <v>0</v>
      </c>
      <c r="G5" s="7">
        <f t="shared" si="1"/>
        <v>0</v>
      </c>
      <c r="H5" s="30" t="s">
        <v>45</v>
      </c>
      <c r="I5" s="9"/>
      <c r="J5" s="17"/>
    </row>
    <row r="6" spans="1:25" ht="52.2" x14ac:dyDescent="0.25">
      <c r="A6" s="8" t="s">
        <v>13</v>
      </c>
      <c r="B6" s="22" t="s">
        <v>104</v>
      </c>
      <c r="C6" s="48"/>
      <c r="D6" s="6">
        <v>2</v>
      </c>
      <c r="E6" s="37"/>
      <c r="F6" s="7">
        <f t="shared" si="0"/>
        <v>0</v>
      </c>
      <c r="G6" s="7">
        <f t="shared" si="1"/>
        <v>0</v>
      </c>
      <c r="H6" s="30" t="s">
        <v>110</v>
      </c>
      <c r="I6" s="10"/>
      <c r="J6" s="20"/>
    </row>
    <row r="7" spans="1:25" ht="40.799999999999997" customHeight="1" x14ac:dyDescent="0.25">
      <c r="A7" s="8" t="s">
        <v>8</v>
      </c>
      <c r="B7" s="22" t="s">
        <v>99</v>
      </c>
      <c r="C7" s="49"/>
      <c r="D7" s="6">
        <v>1</v>
      </c>
      <c r="E7" s="37"/>
      <c r="F7" s="7">
        <f t="shared" si="0"/>
        <v>0</v>
      </c>
      <c r="G7" s="7">
        <f t="shared" si="1"/>
        <v>0</v>
      </c>
      <c r="H7" s="30" t="s">
        <v>113</v>
      </c>
      <c r="I7" s="9"/>
      <c r="J7" s="5"/>
    </row>
    <row r="8" spans="1:25" ht="30" x14ac:dyDescent="0.25">
      <c r="A8" s="8" t="s">
        <v>9</v>
      </c>
      <c r="B8" s="22" t="s">
        <v>86</v>
      </c>
      <c r="C8" s="48"/>
      <c r="D8" s="6">
        <v>1</v>
      </c>
      <c r="E8" s="37"/>
      <c r="F8" s="7">
        <f t="shared" si="0"/>
        <v>0</v>
      </c>
      <c r="G8" s="7">
        <f t="shared" si="1"/>
        <v>0</v>
      </c>
      <c r="H8" s="30" t="s">
        <v>50</v>
      </c>
      <c r="I8" s="9"/>
      <c r="J8" s="5"/>
    </row>
    <row r="9" spans="1:25" ht="62.4" customHeight="1" x14ac:dyDescent="0.25">
      <c r="A9" s="8" t="s">
        <v>11</v>
      </c>
      <c r="B9" s="22" t="s">
        <v>101</v>
      </c>
      <c r="C9" s="49"/>
      <c r="D9" s="6">
        <v>1</v>
      </c>
      <c r="E9" s="37"/>
      <c r="F9" s="7">
        <f t="shared" si="0"/>
        <v>0</v>
      </c>
      <c r="G9" s="7">
        <f t="shared" si="1"/>
        <v>0</v>
      </c>
      <c r="H9" s="30" t="s">
        <v>45</v>
      </c>
      <c r="I9" s="9"/>
      <c r="J9" s="5"/>
    </row>
    <row r="10" spans="1:25" ht="43.2" customHeight="1" x14ac:dyDescent="0.25">
      <c r="A10" s="8" t="s">
        <v>21</v>
      </c>
      <c r="B10" s="22" t="s">
        <v>89</v>
      </c>
      <c r="C10" s="49"/>
      <c r="D10" s="6">
        <v>1</v>
      </c>
      <c r="E10" s="37"/>
      <c r="F10" s="7">
        <f t="shared" si="0"/>
        <v>0</v>
      </c>
      <c r="G10" s="7">
        <f t="shared" si="1"/>
        <v>0</v>
      </c>
      <c r="H10" s="30" t="s">
        <v>46</v>
      </c>
      <c r="I10" s="9"/>
      <c r="J10" s="5"/>
    </row>
    <row r="11" spans="1:25" ht="58.2" customHeight="1" x14ac:dyDescent="0.25">
      <c r="A11" s="8" t="s">
        <v>16</v>
      </c>
      <c r="B11" s="22" t="s">
        <v>102</v>
      </c>
      <c r="C11" s="49"/>
      <c r="D11" s="6">
        <v>1</v>
      </c>
      <c r="E11" s="37"/>
      <c r="F11" s="7">
        <f t="shared" si="0"/>
        <v>0</v>
      </c>
      <c r="G11" s="7">
        <f t="shared" si="1"/>
        <v>0</v>
      </c>
      <c r="H11" s="30" t="s">
        <v>47</v>
      </c>
      <c r="I11" s="9"/>
      <c r="J11" s="17"/>
    </row>
    <row r="12" spans="1:25" ht="30" x14ac:dyDescent="0.25">
      <c r="A12" s="8" t="s">
        <v>17</v>
      </c>
      <c r="B12" s="22" t="s">
        <v>140</v>
      </c>
      <c r="C12" s="48"/>
      <c r="D12" s="6">
        <v>1</v>
      </c>
      <c r="E12" s="37"/>
      <c r="F12" s="7">
        <f t="shared" si="0"/>
        <v>0</v>
      </c>
      <c r="G12" s="7">
        <f t="shared" si="1"/>
        <v>0</v>
      </c>
      <c r="H12" s="30" t="s">
        <v>49</v>
      </c>
      <c r="I12" s="9"/>
      <c r="J12" s="17"/>
    </row>
    <row r="13" spans="1:25" ht="22.2" customHeight="1" x14ac:dyDescent="0.25">
      <c r="A13" s="8" t="s">
        <v>18</v>
      </c>
      <c r="B13" s="22" t="s">
        <v>36</v>
      </c>
      <c r="C13" s="49"/>
      <c r="D13" s="6">
        <v>1</v>
      </c>
      <c r="E13" s="37"/>
      <c r="F13" s="7">
        <f t="shared" si="0"/>
        <v>0</v>
      </c>
      <c r="G13" s="7">
        <f t="shared" si="1"/>
        <v>0</v>
      </c>
      <c r="H13" s="30" t="s">
        <v>48</v>
      </c>
      <c r="I13" s="9"/>
      <c r="J13" s="17"/>
    </row>
    <row r="14" spans="1:25" ht="300" customHeight="1" x14ac:dyDescent="0.25">
      <c r="A14" s="8" t="s">
        <v>33</v>
      </c>
      <c r="B14" s="22" t="s">
        <v>79</v>
      </c>
      <c r="C14" s="49"/>
      <c r="D14" s="6">
        <v>1</v>
      </c>
      <c r="E14" s="37"/>
      <c r="F14" s="7">
        <f t="shared" si="0"/>
        <v>0</v>
      </c>
      <c r="G14" s="7">
        <f t="shared" si="1"/>
        <v>0</v>
      </c>
      <c r="H14" s="30" t="s">
        <v>69</v>
      </c>
      <c r="I14" s="9"/>
      <c r="J14" s="5"/>
    </row>
    <row r="15" spans="1:25" ht="34.799999999999997" x14ac:dyDescent="0.25">
      <c r="A15" s="8" t="s">
        <v>7</v>
      </c>
      <c r="B15" s="22" t="s">
        <v>34</v>
      </c>
      <c r="C15" s="48"/>
      <c r="D15" s="6">
        <v>1</v>
      </c>
      <c r="E15" s="37"/>
      <c r="F15" s="7">
        <f t="shared" si="0"/>
        <v>0</v>
      </c>
      <c r="G15" s="7">
        <f t="shared" si="1"/>
        <v>0</v>
      </c>
      <c r="H15" s="30" t="s">
        <v>107</v>
      </c>
      <c r="I15" s="9"/>
      <c r="J15" s="5"/>
    </row>
    <row r="16" spans="1:25" ht="15.75" customHeight="1" x14ac:dyDescent="0.25">
      <c r="A16" s="53"/>
      <c r="B16" s="53"/>
      <c r="C16" s="38"/>
      <c r="D16" s="54">
        <f>SUM(F2:F15)</f>
        <v>0</v>
      </c>
      <c r="E16" s="55"/>
      <c r="F16" s="55"/>
      <c r="G16" s="55"/>
      <c r="H16" s="5"/>
      <c r="I16" s="5"/>
    </row>
    <row r="17" spans="1:7" ht="15.75" customHeight="1" thickBot="1" x14ac:dyDescent="0.3">
      <c r="A17" s="56"/>
      <c r="B17" s="56"/>
      <c r="C17" s="39"/>
      <c r="D17" s="57">
        <f>SUM(G2:G15)</f>
        <v>0</v>
      </c>
      <c r="E17" s="58"/>
      <c r="F17" s="58"/>
      <c r="G17" s="58"/>
    </row>
    <row r="18" spans="1:7" ht="15.75" customHeight="1" x14ac:dyDescent="0.25">
      <c r="D18" s="2"/>
      <c r="E18" s="3"/>
      <c r="F18" s="3"/>
      <c r="G18" s="3"/>
    </row>
    <row r="19" spans="1:7" ht="15.75" customHeight="1" x14ac:dyDescent="0.3">
      <c r="B19" s="4"/>
      <c r="C19" s="4"/>
      <c r="D19" s="2"/>
    </row>
    <row r="20" spans="1:7" ht="15.75" customHeight="1" x14ac:dyDescent="0.25">
      <c r="D20" s="2"/>
    </row>
    <row r="21" spans="1:7" ht="15.75" customHeight="1" x14ac:dyDescent="0.3">
      <c r="B21" s="4"/>
      <c r="C21" s="4"/>
      <c r="D21" s="2"/>
    </row>
    <row r="22" spans="1:7" ht="15.75" customHeight="1" x14ac:dyDescent="0.3">
      <c r="B22" s="4"/>
      <c r="C22" s="4"/>
      <c r="D22" s="2"/>
    </row>
    <row r="23" spans="1:7" ht="15.75" customHeight="1" x14ac:dyDescent="0.3">
      <c r="B23" s="4"/>
      <c r="C23" s="4"/>
      <c r="D23" s="2"/>
    </row>
    <row r="24" spans="1:7" ht="15.75" customHeight="1" x14ac:dyDescent="0.3">
      <c r="B24" s="4"/>
      <c r="C24" s="4"/>
      <c r="D24" s="2"/>
    </row>
    <row r="25" spans="1:7" ht="15.75" customHeight="1" x14ac:dyDescent="0.3">
      <c r="B25" s="4"/>
      <c r="C25" s="4"/>
      <c r="D25" s="2"/>
    </row>
    <row r="26" spans="1:7" ht="15.75" customHeight="1" x14ac:dyDescent="0.25">
      <c r="D26" s="2"/>
    </row>
    <row r="27" spans="1:7" ht="15.75" customHeight="1" x14ac:dyDescent="0.3">
      <c r="B27" s="4"/>
      <c r="C27" s="4"/>
      <c r="D27" s="2"/>
    </row>
    <row r="28" spans="1:7" ht="15.75" customHeight="1" x14ac:dyDescent="0.25">
      <c r="D28" s="2"/>
    </row>
    <row r="29" spans="1:7" ht="15.75" customHeight="1" x14ac:dyDescent="0.25">
      <c r="D29" s="2"/>
    </row>
    <row r="30" spans="1:7" ht="15.75" customHeight="1" x14ac:dyDescent="0.25">
      <c r="D30" s="2"/>
    </row>
    <row r="31" spans="1:7" ht="15.75" customHeight="1" x14ac:dyDescent="0.25">
      <c r="D31" s="2"/>
    </row>
    <row r="32" spans="1:7"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c r="D204" s="2"/>
    </row>
    <row r="205" spans="4:4" ht="15.75" customHeight="1" x14ac:dyDescent="0.25">
      <c r="D205" s="2"/>
    </row>
    <row r="206" spans="4:4" ht="15.75" customHeight="1" x14ac:dyDescent="0.25">
      <c r="D206" s="2"/>
    </row>
    <row r="207" spans="4:4" ht="15.75" customHeight="1" x14ac:dyDescent="0.25">
      <c r="D207" s="2"/>
    </row>
    <row r="208" spans="4:4" ht="15.75" customHeight="1" x14ac:dyDescent="0.25">
      <c r="D208" s="2"/>
    </row>
    <row r="209" spans="4:4" ht="15.75" customHeight="1" x14ac:dyDescent="0.25">
      <c r="D209" s="2"/>
    </row>
    <row r="210" spans="4:4" ht="15.75" customHeight="1" x14ac:dyDescent="0.25">
      <c r="D210" s="2"/>
    </row>
    <row r="211" spans="4:4" ht="15.75" customHeight="1" x14ac:dyDescent="0.25">
      <c r="D211" s="2"/>
    </row>
    <row r="212" spans="4:4" ht="15.75" customHeight="1" x14ac:dyDescent="0.25">
      <c r="D212" s="2"/>
    </row>
    <row r="213" spans="4:4" ht="15.75" customHeight="1" x14ac:dyDescent="0.25">
      <c r="D213" s="2"/>
    </row>
    <row r="214" spans="4:4" ht="15.75" customHeight="1" x14ac:dyDescent="0.25">
      <c r="D214" s="2"/>
    </row>
    <row r="215" spans="4:4" ht="15.75" customHeight="1" x14ac:dyDescent="0.25">
      <c r="D215" s="2"/>
    </row>
    <row r="216" spans="4:4" ht="15.75" customHeight="1" x14ac:dyDescent="0.25">
      <c r="D216" s="2"/>
    </row>
    <row r="217" spans="4:4" ht="15.75" customHeight="1" x14ac:dyDescent="0.25">
      <c r="D217" s="2"/>
    </row>
    <row r="218" spans="4:4" ht="15.75" customHeight="1" x14ac:dyDescent="0.25">
      <c r="D218" s="2"/>
    </row>
    <row r="219" spans="4:4" ht="15.75" customHeight="1" x14ac:dyDescent="0.25">
      <c r="D219" s="2"/>
    </row>
    <row r="220" spans="4:4" ht="15.75" customHeight="1" x14ac:dyDescent="0.25">
      <c r="D220" s="2"/>
    </row>
    <row r="221" spans="4:4" ht="15.75" customHeight="1" x14ac:dyDescent="0.25">
      <c r="D221" s="2"/>
    </row>
    <row r="222" spans="4:4" ht="15.75" customHeight="1" x14ac:dyDescent="0.25">
      <c r="D222" s="2"/>
    </row>
    <row r="223" spans="4:4" ht="15.75" customHeight="1" x14ac:dyDescent="0.25">
      <c r="D223" s="2"/>
    </row>
    <row r="224" spans="4:4" ht="15.75" customHeight="1" x14ac:dyDescent="0.25">
      <c r="D224" s="2"/>
    </row>
    <row r="225" spans="4:4" ht="15.75" customHeight="1" x14ac:dyDescent="0.25">
      <c r="D225" s="2"/>
    </row>
    <row r="226" spans="4:4" ht="15.75" customHeight="1" x14ac:dyDescent="0.25">
      <c r="D226" s="2"/>
    </row>
    <row r="227" spans="4:4" ht="15.75" customHeight="1" x14ac:dyDescent="0.25">
      <c r="D227" s="2"/>
    </row>
    <row r="228" spans="4:4" ht="15.75" customHeight="1" x14ac:dyDescent="0.25"/>
    <row r="229" spans="4:4" ht="15.75" customHeight="1" x14ac:dyDescent="0.25"/>
    <row r="230" spans="4:4" ht="15.75" customHeight="1" x14ac:dyDescent="0.25"/>
    <row r="231" spans="4:4" ht="15.75" customHeight="1" x14ac:dyDescent="0.25"/>
    <row r="232" spans="4:4" ht="15.75" customHeight="1" x14ac:dyDescent="0.25"/>
    <row r="233" spans="4:4" ht="15.75" customHeight="1" x14ac:dyDescent="0.25"/>
    <row r="234" spans="4:4" ht="15.75" customHeight="1" x14ac:dyDescent="0.25"/>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6:B16"/>
    <mergeCell ref="D16:G16"/>
    <mergeCell ref="A17:B17"/>
    <mergeCell ref="D17:G17"/>
  </mergeCells>
  <phoneticPr fontId="6" type="noConversion"/>
  <printOptions horizontalCentered="1"/>
  <pageMargins left="0.25" right="0.25" top="0.75" bottom="0.75" header="0" footer="0"/>
  <pageSetup paperSize="9" scale="1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48a97f-8008-4991-8586-a2f3f913994e" xsi:nil="true"/>
    <lcf76f155ced4ddcb4097134ff3c332f xmlns="eef52832-92b3-4f55-b631-dd519705ac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9600575F07424DB6ECFAC9D18FDBB0" ma:contentTypeVersion="13" ma:contentTypeDescription="Vytvoří nový dokument" ma:contentTypeScope="" ma:versionID="ca05d9d5857984ffaab3b57687a55942">
  <xsd:schema xmlns:xsd="http://www.w3.org/2001/XMLSchema" xmlns:xs="http://www.w3.org/2001/XMLSchema" xmlns:p="http://schemas.microsoft.com/office/2006/metadata/properties" xmlns:ns2="eef52832-92b3-4f55-b631-dd519705ac14" xmlns:ns3="be48a97f-8008-4991-8586-a2f3f913994e" targetNamespace="http://schemas.microsoft.com/office/2006/metadata/properties" ma:root="true" ma:fieldsID="1050f33c4798da63d9548a3047242e26" ns2:_="" ns3:_="">
    <xsd:import namespace="eef52832-92b3-4f55-b631-dd519705ac14"/>
    <xsd:import namespace="be48a97f-8008-4991-8586-a2f3f9139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52832-92b3-4f55-b631-dd519705a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8b7dd131-bbe8-44ba-8110-c0f3a1d450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8a97f-8008-4991-8586-a2f3f913994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f2cb3d50-1d65-4d64-b36e-b05b14595dad}" ma:internalName="TaxCatchAll" ma:showField="CatchAllData" ma:web="be48a97f-8008-4991-8586-a2f3f9139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9299DD-BECE-434F-8ED8-A1A6CFC96B5C}">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be48a97f-8008-4991-8586-a2f3f913994e"/>
    <ds:schemaRef ds:uri="eef52832-92b3-4f55-b631-dd519705ac14"/>
  </ds:schemaRefs>
</ds:datastoreItem>
</file>

<file path=customXml/itemProps2.xml><?xml version="1.0" encoding="utf-8"?>
<ds:datastoreItem xmlns:ds="http://schemas.openxmlformats.org/officeDocument/2006/customXml" ds:itemID="{DB9CCFCB-6F15-41A9-AA67-47FC439F162E}">
  <ds:schemaRefs>
    <ds:schemaRef ds:uri="http://schemas.microsoft.com/sharepoint/v3/contenttype/forms"/>
  </ds:schemaRefs>
</ds:datastoreItem>
</file>

<file path=customXml/itemProps3.xml><?xml version="1.0" encoding="utf-8"?>
<ds:datastoreItem xmlns:ds="http://schemas.openxmlformats.org/officeDocument/2006/customXml" ds:itemID="{FD1A54CF-247E-4A63-BC01-D80D0E170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52832-92b3-4f55-b631-dd519705ac14"/>
    <ds:schemaRef ds:uri="be48a97f-8008-4991-8586-a2f3f9139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 za AV na Hollar</vt:lpstr>
      <vt:lpstr>212</vt:lpstr>
      <vt:lpstr>214</vt:lpstr>
      <vt:lpstr>213</vt:lpstr>
      <vt:lpstr>215</vt:lpstr>
      <vt:lpstr>014</vt:lpstr>
      <vt:lpstr>008</vt:lpstr>
      <vt:lpstr>008a</vt:lpstr>
      <vt:lpstr>S09-S13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David Vala</cp:lastModifiedBy>
  <cp:lastPrinted>2024-04-19T11:25:26Z</cp:lastPrinted>
  <dcterms:created xsi:type="dcterms:W3CDTF">2016-08-01T15:32:31Z</dcterms:created>
  <dcterms:modified xsi:type="dcterms:W3CDTF">2024-04-25T08:37:47Z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0x010100709600575F07424DB6ECFAC9D18FDBB0</vt:lpwstr>
  </property>
  <property fmtid="{D5CDD505-2E9C-101B-9397-08002B2CF9AE}" pid="3" name="MediaServiceImageTags">
    <vt:lpwstr/>
  </property>
</Properties>
</file>