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Desktop\DNS 24\DNS leden - únor\Knedlíky PHA a HK\"/>
    </mc:Choice>
  </mc:AlternateContent>
  <xr:revisionPtr revIDLastSave="0" documentId="13_ncr:1_{9CB739A1-4C56-4507-9959-47FDD0B03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5" i="1"/>
  <c r="N6" i="1"/>
  <c r="P6" i="1" s="1"/>
  <c r="N7" i="1"/>
  <c r="P7" i="1" s="1"/>
  <c r="N8" i="1"/>
  <c r="P8" i="1" s="1"/>
  <c r="N9" i="1"/>
  <c r="P9" i="1" s="1"/>
  <c r="P10" i="1" s="1"/>
  <c r="N5" i="1"/>
  <c r="P5" i="1" s="1"/>
  <c r="G10" i="1"/>
  <c r="J14" i="1" s="1"/>
  <c r="N10" i="1" l="1"/>
  <c r="J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K4" authorId="0" shapeId="0" xr:uid="{72EC06A0-279F-49B0-B80E-F2F76EBD66E1}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<sst xmlns="http://schemas.openxmlformats.org/spreadsheetml/2006/main" count="70" uniqueCount="54">
  <si>
    <t>MJ</t>
  </si>
  <si>
    <t>Nabídku zaslal:</t>
  </si>
  <si>
    <t>Dne:</t>
  </si>
  <si>
    <t>Požadovaná četnost závozů:</t>
  </si>
  <si>
    <t>Cena za MJ bez DPH ***</t>
  </si>
  <si>
    <t>Cena celkem ****</t>
  </si>
  <si>
    <t xml:space="preserve">Název </t>
  </si>
  <si>
    <t>Maximální přípustné balení balení</t>
  </si>
  <si>
    <t>Záruční lhůta</t>
  </si>
  <si>
    <t>dodané zboží v první třetine dodací lhůty</t>
  </si>
  <si>
    <t>* Vpište ano, jestli je výrobek bez vajec, mléka, masa a jiných živočisných produktů</t>
  </si>
  <si>
    <t xml:space="preserve">Špekové knedlíky </t>
  </si>
  <si>
    <t xml:space="preserve">Karlovarské knedlíky </t>
  </si>
  <si>
    <t xml:space="preserve">Bramborový knedlík </t>
  </si>
  <si>
    <t xml:space="preserve">Houskový knedlík </t>
  </si>
  <si>
    <t>Bramborový knedlík plněný uzeným masem</t>
  </si>
  <si>
    <t>Celkem KČ bez DPH</t>
  </si>
  <si>
    <t>Celkem BODY za VEGAN výrobek</t>
  </si>
  <si>
    <t>VEGAN složení výrobku* (vpište ano jestli je výrobek bez vajec a mléka)</t>
  </si>
  <si>
    <t>vyplnit</t>
  </si>
  <si>
    <t>kg</t>
  </si>
  <si>
    <t>*** vpište cenu za 1 kg pruduktu</t>
  </si>
  <si>
    <t>chlazený</t>
  </si>
  <si>
    <t>Počet kusů v jednom balení (minimální množství na objednání)</t>
  </si>
  <si>
    <t>Uveďte minimální výši objednávky pro Hradec Králové - Vaše podmínka k závozu na toto středisko Univerzity Karlovy (závoz minimálně 1x týdně)****</t>
  </si>
  <si>
    <t>KOD_PHA</t>
  </si>
  <si>
    <t>KOD_HK</t>
  </si>
  <si>
    <t>****Výše minimální objednávky pro menzy Univerzity Karlovy v Praze nesmí být vyšší, jako 500Kč, závoz minimálně 3x týdně</t>
  </si>
  <si>
    <t>BRAMBOROVY-KNEDLIK-VEGAN-HK</t>
  </si>
  <si>
    <t>BRAMBOROVY-KNEDLIK-VEGAN-PHA</t>
  </si>
  <si>
    <t>HOUSKOVY-KNEDLIK-HK</t>
  </si>
  <si>
    <t>HOUSKOVY-KNEDLIK-PHA</t>
  </si>
  <si>
    <t>KNEDLIK-VELENAK-KARLOVARSKY-KNEDLIK-NENI-VEGAN-HK</t>
  </si>
  <si>
    <t>KNEDLIK-VELENAK-KARLOVARSKY-KNEDLIK-NENI-VEGAN-PHA</t>
  </si>
  <si>
    <t>BRAMBOROVY-KNEDLIK-PLNENY-UZENYM-HK</t>
  </si>
  <si>
    <t>SPEKOVY-KNEDLIK-NENI-VEGAN-HK</t>
  </si>
  <si>
    <t>BRAMBOROVY-KNEDLIK-PLNENY-UZENYM-PHA</t>
  </si>
  <si>
    <t>SPEKOVY-KNEDLIK-NENI-VEGAN-PHA</t>
  </si>
  <si>
    <t>PC</t>
  </si>
  <si>
    <t>Spolu s DPH</t>
  </si>
  <si>
    <t>Specifikace</t>
  </si>
  <si>
    <t xml:space="preserve">Předpokládané množství </t>
  </si>
  <si>
    <t>Min množství na objednávce (v ks, nebo kg)</t>
  </si>
  <si>
    <t>DPH (přepište jestli je jiná)</t>
  </si>
  <si>
    <t>Číslo smlouvy</t>
  </si>
  <si>
    <t>Platnost od</t>
  </si>
  <si>
    <t>Platnost do</t>
  </si>
  <si>
    <t>Číslo dodavatele</t>
  </si>
  <si>
    <t>číslo v katalogu dodavatele  (jestli existuje), nebo popis výrobku</t>
  </si>
  <si>
    <t>233758/2024</t>
  </si>
  <si>
    <t>Cena/ks</t>
  </si>
  <si>
    <t>Váha 1 ks v kg (přepište v přépadě potřeby)</t>
  </si>
  <si>
    <t>chlazený s uzeným masem</t>
  </si>
  <si>
    <t>chlazený s kostkami slaniny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</si>
</sst>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&quot; kg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2" borderId="4" xfId="0" applyFill="1" applyBorder="1"/>
    <xf numFmtId="164" fontId="0" fillId="0" borderId="0" xfId="0" applyNumberForma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wrapText="1"/>
    </xf>
    <xf numFmtId="3" fontId="0" fillId="0" borderId="3" xfId="0" applyNumberFormat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</xf>
    <xf numFmtId="22" fontId="0" fillId="0" borderId="3" xfId="0" applyNumberFormat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164" fontId="0" fillId="6" borderId="1" xfId="0" applyNumberForma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165" fontId="0" fillId="6" borderId="1" xfId="0" applyNumberFormat="1" applyFill="1" applyBorder="1" applyAlignment="1" applyProtection="1">
      <alignment horizontal="center" vertical="center"/>
      <protection locked="0"/>
    </xf>
    <xf numFmtId="165" fontId="0" fillId="6" borderId="3" xfId="0" applyNumberFormat="1" applyFill="1" applyBorder="1" applyAlignment="1" applyProtection="1">
      <alignment horizontal="center" vertical="center"/>
      <protection locked="0"/>
    </xf>
    <xf numFmtId="165" fontId="0" fillId="6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>
      <alignment horizontal="center" vertical="center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51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&quot; kg&quot;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28" displayName="Tabulka128" ref="A4:W10" totalsRowCount="1" headerRowDxfId="50" totalsRowDxfId="47" headerRowBorderDxfId="49" tableBorderDxfId="48" totalsRowBorderDxfId="46">
  <autoFilter ref="A4:W9" xr:uid="{00000000-0009-0000-0100-000001000000}">
    <filterColumn colId="2" hiddenButton="1"/>
    <filterColumn colId="3" hiddenButton="1"/>
    <filterColumn colId="4" hiddenButton="1"/>
    <filterColumn colId="5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20" hiddenButton="1"/>
  </autoFilter>
  <tableColumns count="23">
    <tableColumn id="14" xr3:uid="{655802CD-7856-42E0-8D6A-C486AD9D1135}" name="KOD_PHA" dataDxfId="41" totalsRowDxfId="22"/>
    <tableColumn id="17" xr3:uid="{507533B9-C3C3-48DB-80EF-DBD9E2B8EA78}" name="KOD_HK" dataDxfId="40" totalsRowDxfId="21"/>
    <tableColumn id="12" xr3:uid="{00000000-0010-0000-0000-00000C000000}" name="PC" dataDxfId="42" totalsRowDxfId="20" dataCellStyle="Normální 3"/>
    <tableColumn id="2" xr3:uid="{00000000-0010-0000-0000-000002000000}" name="Název " dataDxfId="45" totalsRowDxfId="19"/>
    <tableColumn id="3" xr3:uid="{00000000-0010-0000-0000-000003000000}" name="Specifikace" dataDxfId="44" totalsRowDxfId="18"/>
    <tableColumn id="4" xr3:uid="{00000000-0010-0000-0000-000004000000}" name="Maximální přípustné balení balení" dataDxfId="43" totalsRowDxfId="17"/>
    <tableColumn id="18" xr3:uid="{253785DB-9916-40E6-A32A-2517CCF08D10}" name="VEGAN složení výrobku* (vpište ano jestli je výrobek bez vajec a mléka)" totalsRowFunction="count" dataDxfId="39" totalsRowDxfId="16"/>
    <tableColumn id="19" xr3:uid="{B8716AEB-7860-4B8C-AB92-A1AE8D5F77F1}" name="číslo v katalogu dodavatele  (jestli existuje), nebo popis výrobku" dataDxfId="27" totalsRowDxfId="15"/>
    <tableColumn id="20" xr3:uid="{710D0F0C-1B04-4F9A-B8C3-AFF196797D35}" name="MJ" dataDxfId="25" totalsRowDxfId="14"/>
    <tableColumn id="5" xr3:uid="{00000000-0010-0000-0000-000005000000}" name="Záruční lhůta" dataDxfId="26" totalsRowDxfId="13"/>
    <tableColumn id="13" xr3:uid="{00000000-0010-0000-0000-00000D000000}" name="Předpokládané množství " dataDxfId="34" totalsRowDxfId="12"/>
    <tableColumn id="6" xr3:uid="{00000000-0010-0000-0000-000006000000}" name="Min množství na objednávce (v ks, nebo kg)" dataDxfId="38" totalsRowDxfId="11"/>
    <tableColumn id="7" xr3:uid="{00000000-0010-0000-0000-000007000000}" name="Cena za MJ bez DPH ***" dataDxfId="37" totalsRowDxfId="10"/>
    <tableColumn id="10" xr3:uid="{00000000-0010-0000-0000-00000A000000}" name="Cena celkem ****" totalsRowFunction="sum" dataDxfId="35" totalsRowDxfId="9">
      <calculatedColumnFormula>+Tabulka128[[#This Row],[Cena za MJ bez DPH ***]]*Tabulka128[[#This Row],[Předpokládané množství ]]</calculatedColumnFormula>
    </tableColumn>
    <tableColumn id="11" xr3:uid="{00000000-0010-0000-0000-00000B000000}" name="DPH (přepište jestli je jiná)" dataDxfId="36" totalsRowDxfId="8" dataCellStyle="Procenta"/>
    <tableColumn id="8" xr3:uid="{00000000-0010-0000-0000-000008000000}" name="Spolu s DPH" totalsRowFunction="sum" dataDxfId="29" totalsRowDxfId="7">
      <calculatedColumnFormula>+Tabulka128[[#This Row],[Cena celkem ****]]*Tabulka128[[#This Row],[DPH (přepište jestli je jiná)]]+Tabulka128[[#This Row],[Cena celkem ****]]</calculatedColumnFormula>
    </tableColumn>
    <tableColumn id="23" xr3:uid="{DF3A7AFC-F402-4894-A022-E045D15B3538}" name="Číslo smlouvy" dataDxfId="33" totalsRowDxfId="6"/>
    <tableColumn id="24" xr3:uid="{4D74050F-1382-4ED4-954F-CBF814AAF6D2}" name="Platnost od" dataDxfId="32" totalsRowDxfId="5"/>
    <tableColumn id="21" xr3:uid="{026387F9-77EA-475A-BC6B-5E26CFD6B703}" name="Platnost do" dataDxfId="30" totalsRowDxfId="4"/>
    <tableColumn id="22" xr3:uid="{EC8556E0-F342-40FA-80E0-7737D4FF2693}" name="Číslo dodavatele" dataDxfId="31" totalsRowDxfId="3"/>
    <tableColumn id="15" xr3:uid="{00000000-0010-0000-0000-00000F000000}" name="Počet kusů v jednom balení (minimální množství na objednání)" dataDxfId="28" totalsRowDxfId="2"/>
    <tableColumn id="16" xr3:uid="{00000000-0010-0000-0000-000010000000}" name="Váha 1 ks v kg (přepište v přépadě potřeby)" dataDxfId="23" totalsRowDxfId="1"/>
    <tableColumn id="25" xr3:uid="{7FE7FF1C-A77E-47F0-AAFA-8CA35CE6496D}" name="Cena/ks" dataDxfId="24" totalsRowDxfId="0">
      <calculatedColumnFormula>+Tabulka128[[#This Row],[Cena za MJ bez DPH ***]]*Tabulka128[[#This Row],[Váha 1 ks v kg (přepište v přépadě potřeby)]]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showGridLines="0" tabSelected="1" topLeftCell="C1" zoomScale="70" zoomScaleNormal="70" workbookViewId="0">
      <selection activeCell="U6" sqref="U6"/>
    </sheetView>
  </sheetViews>
  <sheetFormatPr defaultRowHeight="15" x14ac:dyDescent="0.25"/>
  <cols>
    <col min="1" max="1" width="59" style="1" hidden="1" customWidth="1"/>
    <col min="2" max="2" width="54.42578125" style="44" hidden="1" customWidth="1"/>
    <col min="3" max="3" width="5.140625" style="1" customWidth="1"/>
    <col min="4" max="4" width="38" style="2" customWidth="1"/>
    <col min="5" max="5" width="33.42578125" style="2" customWidth="1"/>
    <col min="6" max="6" width="8.85546875" style="1" customWidth="1"/>
    <col min="7" max="7" width="23" style="1" customWidth="1"/>
    <col min="8" max="8" width="22.85546875" customWidth="1"/>
    <col min="9" max="9" width="12" customWidth="1"/>
    <col min="10" max="10" width="25" customWidth="1"/>
    <col min="11" max="11" width="16.42578125" customWidth="1"/>
    <col min="12" max="12" width="18.7109375" customWidth="1"/>
    <col min="13" max="13" width="17.85546875" customWidth="1"/>
    <col min="14" max="14" width="16.7109375" customWidth="1"/>
    <col min="15" max="16" width="22.140625" customWidth="1"/>
    <col min="17" max="20" width="22.140625" hidden="1" customWidth="1"/>
    <col min="21" max="21" width="18.85546875" customWidth="1"/>
    <col min="22" max="23" width="18.5703125" customWidth="1"/>
  </cols>
  <sheetData>
    <row r="1" spans="1:23" s="2" customFormat="1" ht="35.25" customHeight="1" x14ac:dyDescent="0.25">
      <c r="B1" s="44"/>
      <c r="C1" s="1"/>
      <c r="D1" s="12" t="s">
        <v>1</v>
      </c>
      <c r="E1" s="14" t="s">
        <v>19</v>
      </c>
    </row>
    <row r="2" spans="1:23" ht="31.15" customHeight="1" x14ac:dyDescent="0.25">
      <c r="D2" s="12" t="s">
        <v>2</v>
      </c>
      <c r="E2" s="14" t="s">
        <v>19</v>
      </c>
    </row>
    <row r="3" spans="1:23" ht="31.15" customHeight="1" x14ac:dyDescent="0.25">
      <c r="D3" s="13" t="s">
        <v>3</v>
      </c>
      <c r="E3" s="14" t="s">
        <v>19</v>
      </c>
      <c r="F3" s="10"/>
      <c r="G3" s="10"/>
    </row>
    <row r="4" spans="1:23" ht="66" customHeight="1" x14ac:dyDescent="0.25">
      <c r="A4" s="36" t="s">
        <v>25</v>
      </c>
      <c r="B4" s="36" t="s">
        <v>26</v>
      </c>
      <c r="C4" s="3" t="s">
        <v>38</v>
      </c>
      <c r="D4" s="4" t="s">
        <v>6</v>
      </c>
      <c r="E4" s="5" t="s">
        <v>40</v>
      </c>
      <c r="F4" s="5" t="s">
        <v>7</v>
      </c>
      <c r="G4" s="5" t="s">
        <v>18</v>
      </c>
      <c r="H4" s="46" t="s">
        <v>48</v>
      </c>
      <c r="I4" s="4" t="s">
        <v>0</v>
      </c>
      <c r="J4" s="5" t="s">
        <v>8</v>
      </c>
      <c r="K4" s="6" t="s">
        <v>41</v>
      </c>
      <c r="L4" s="5" t="s">
        <v>42</v>
      </c>
      <c r="M4" s="5" t="s">
        <v>4</v>
      </c>
      <c r="N4" s="7" t="s">
        <v>5</v>
      </c>
      <c r="O4" s="46" t="s">
        <v>43</v>
      </c>
      <c r="P4" s="5" t="s">
        <v>39</v>
      </c>
      <c r="Q4" s="5" t="s">
        <v>44</v>
      </c>
      <c r="R4" s="5" t="s">
        <v>45</v>
      </c>
      <c r="S4" s="5" t="s">
        <v>46</v>
      </c>
      <c r="T4" s="5" t="s">
        <v>47</v>
      </c>
      <c r="U4" s="30" t="s">
        <v>23</v>
      </c>
      <c r="V4" s="52" t="s">
        <v>51</v>
      </c>
      <c r="W4" s="30" t="s">
        <v>50</v>
      </c>
    </row>
    <row r="5" spans="1:23" ht="30" customHeight="1" x14ac:dyDescent="0.25">
      <c r="A5" s="42" t="s">
        <v>31</v>
      </c>
      <c r="B5" s="43" t="s">
        <v>30</v>
      </c>
      <c r="C5" s="38">
        <v>1</v>
      </c>
      <c r="D5" s="8" t="s">
        <v>14</v>
      </c>
      <c r="E5" s="23" t="s">
        <v>22</v>
      </c>
      <c r="F5" s="1">
        <v>10</v>
      </c>
      <c r="G5" s="32"/>
      <c r="H5" s="60"/>
      <c r="I5" s="62" t="s">
        <v>20</v>
      </c>
      <c r="J5" s="50" t="s">
        <v>9</v>
      </c>
      <c r="K5" s="51">
        <v>250</v>
      </c>
      <c r="L5" s="47"/>
      <c r="M5" s="22">
        <v>0</v>
      </c>
      <c r="N5" s="49">
        <f>+Tabulka128[[#This Row],[Cena za MJ bez DPH ***]]*Tabulka128[[#This Row],[Předpokládané množství ]]</f>
        <v>0</v>
      </c>
      <c r="O5" s="11">
        <v>0.12</v>
      </c>
      <c r="P5" s="55">
        <f>+Tabulka128[[#This Row],[Cena celkem ****]]*Tabulka128[[#This Row],[DPH (přepište jestli je jiná)]]+Tabulka128[[#This Row],[Cena celkem ****]]</f>
        <v>0</v>
      </c>
      <c r="Q5" s="48" t="s">
        <v>49</v>
      </c>
      <c r="R5" s="54">
        <v>45443</v>
      </c>
      <c r="S5" s="54">
        <v>45657</v>
      </c>
      <c r="T5" s="9">
        <v>0</v>
      </c>
      <c r="U5" s="26">
        <v>1</v>
      </c>
      <c r="V5" s="63">
        <v>0.6</v>
      </c>
      <c r="W5" s="59">
        <f>+Tabulka128[[#This Row],[Cena za MJ bez DPH ***]]*Tabulka128[[#This Row],[Váha 1 ks v kg (přepište v přépadě potřeby)]]</f>
        <v>0</v>
      </c>
    </row>
    <row r="6" spans="1:23" ht="30" customHeight="1" x14ac:dyDescent="0.25">
      <c r="A6" s="42" t="s">
        <v>29</v>
      </c>
      <c r="B6" s="43" t="s">
        <v>28</v>
      </c>
      <c r="C6" s="38">
        <v>2</v>
      </c>
      <c r="D6" s="8" t="s">
        <v>13</v>
      </c>
      <c r="E6" s="23" t="s">
        <v>22</v>
      </c>
      <c r="F6" s="9">
        <v>10</v>
      </c>
      <c r="G6" s="32"/>
      <c r="H6" s="61"/>
      <c r="I6" s="62" t="s">
        <v>20</v>
      </c>
      <c r="J6" s="50" t="s">
        <v>9</v>
      </c>
      <c r="K6" s="51">
        <v>250</v>
      </c>
      <c r="L6" s="47"/>
      <c r="M6" s="22">
        <v>0</v>
      </c>
      <c r="N6" s="49">
        <f>+Tabulka128[[#This Row],[Cena za MJ bez DPH ***]]*Tabulka128[[#This Row],[Předpokládané množství ]]</f>
        <v>0</v>
      </c>
      <c r="O6" s="11">
        <v>0.12</v>
      </c>
      <c r="P6" s="55">
        <f>+Tabulka128[[#This Row],[Cena celkem ****]]*Tabulka128[[#This Row],[DPH (přepište jestli je jiná)]]+Tabulka128[[#This Row],[Cena celkem ****]]</f>
        <v>0</v>
      </c>
      <c r="Q6" s="48" t="s">
        <v>49</v>
      </c>
      <c r="R6" s="54">
        <v>45443</v>
      </c>
      <c r="S6" s="54">
        <v>45657</v>
      </c>
      <c r="T6" s="9">
        <v>0</v>
      </c>
      <c r="U6" s="26">
        <v>1</v>
      </c>
      <c r="V6" s="64">
        <v>0.5</v>
      </c>
      <c r="W6" s="59">
        <f>+Tabulka128[[#This Row],[Cena za MJ bez DPH ***]]*Tabulka128[[#This Row],[Váha 1 ks v kg (přepište v přépadě potřeby)]]</f>
        <v>0</v>
      </c>
    </row>
    <row r="7" spans="1:23" ht="30" customHeight="1" x14ac:dyDescent="0.25">
      <c r="A7" s="42" t="s">
        <v>33</v>
      </c>
      <c r="B7" s="43" t="s">
        <v>32</v>
      </c>
      <c r="C7" s="38">
        <v>3</v>
      </c>
      <c r="D7" s="8" t="s">
        <v>12</v>
      </c>
      <c r="E7" s="23" t="s">
        <v>22</v>
      </c>
      <c r="F7" s="9">
        <v>10</v>
      </c>
      <c r="G7" s="32"/>
      <c r="H7" s="61"/>
      <c r="I7" s="62" t="s">
        <v>20</v>
      </c>
      <c r="J7" s="50" t="s">
        <v>9</v>
      </c>
      <c r="K7" s="51">
        <v>250</v>
      </c>
      <c r="L7" s="47"/>
      <c r="M7" s="22">
        <v>0</v>
      </c>
      <c r="N7" s="49">
        <f>+Tabulka128[[#This Row],[Cena za MJ bez DPH ***]]*Tabulka128[[#This Row],[Předpokládané množství ]]</f>
        <v>0</v>
      </c>
      <c r="O7" s="11">
        <v>0.12</v>
      </c>
      <c r="P7" s="55">
        <f>+Tabulka128[[#This Row],[Cena celkem ****]]*Tabulka128[[#This Row],[DPH (přepište jestli je jiná)]]+Tabulka128[[#This Row],[Cena celkem ****]]</f>
        <v>0</v>
      </c>
      <c r="Q7" s="48" t="s">
        <v>49</v>
      </c>
      <c r="R7" s="54">
        <v>45443</v>
      </c>
      <c r="S7" s="54">
        <v>45657</v>
      </c>
      <c r="T7" s="48">
        <v>0</v>
      </c>
      <c r="U7" s="26">
        <v>1</v>
      </c>
      <c r="V7" s="64">
        <v>0.5</v>
      </c>
      <c r="W7" s="59">
        <f>+Tabulka128[[#This Row],[Cena za MJ bez DPH ***]]*Tabulka128[[#This Row],[Váha 1 ks v kg (přepište v přépadě potřeby)]]</f>
        <v>0</v>
      </c>
    </row>
    <row r="8" spans="1:23" ht="30" customHeight="1" x14ac:dyDescent="0.25">
      <c r="A8" s="43" t="s">
        <v>37</v>
      </c>
      <c r="B8" s="43" t="s">
        <v>35</v>
      </c>
      <c r="C8" s="39">
        <v>4</v>
      </c>
      <c r="D8" s="8" t="s">
        <v>11</v>
      </c>
      <c r="E8" s="23" t="s">
        <v>53</v>
      </c>
      <c r="F8" s="9">
        <v>10</v>
      </c>
      <c r="G8" s="53"/>
      <c r="H8" s="61"/>
      <c r="I8" s="62" t="s">
        <v>20</v>
      </c>
      <c r="J8" s="50" t="s">
        <v>9</v>
      </c>
      <c r="K8" s="51">
        <v>250</v>
      </c>
      <c r="L8" s="47"/>
      <c r="M8" s="22">
        <v>0</v>
      </c>
      <c r="N8" s="49">
        <f>+Tabulka128[[#This Row],[Cena za MJ bez DPH ***]]*Tabulka128[[#This Row],[Předpokládané množství ]]</f>
        <v>0</v>
      </c>
      <c r="O8" s="11">
        <v>0.12</v>
      </c>
      <c r="P8" s="55">
        <f>+Tabulka128[[#This Row],[Cena celkem ****]]*Tabulka128[[#This Row],[DPH (přepište jestli je jiná)]]+Tabulka128[[#This Row],[Cena celkem ****]]</f>
        <v>0</v>
      </c>
      <c r="Q8" s="48" t="s">
        <v>49</v>
      </c>
      <c r="R8" s="54">
        <v>45443</v>
      </c>
      <c r="S8" s="54">
        <v>45657</v>
      </c>
      <c r="T8" s="48">
        <v>0</v>
      </c>
      <c r="U8" s="26">
        <v>10</v>
      </c>
      <c r="V8" s="64">
        <v>0.1</v>
      </c>
      <c r="W8" s="59">
        <f>+Tabulka128[[#This Row],[Cena za MJ bez DPH ***]]*Tabulka128[[#This Row],[Váha 1 ks v kg (přepište v přépadě potřeby)]]</f>
        <v>0</v>
      </c>
    </row>
    <row r="9" spans="1:23" ht="30" customHeight="1" x14ac:dyDescent="0.25">
      <c r="A9" s="43" t="s">
        <v>36</v>
      </c>
      <c r="B9" s="43" t="s">
        <v>34</v>
      </c>
      <c r="C9" s="38">
        <v>5</v>
      </c>
      <c r="D9" s="8" t="s">
        <v>15</v>
      </c>
      <c r="E9" s="23" t="s">
        <v>52</v>
      </c>
      <c r="F9" s="9">
        <v>10</v>
      </c>
      <c r="G9" s="53"/>
      <c r="H9" s="61"/>
      <c r="I9" s="62" t="s">
        <v>20</v>
      </c>
      <c r="J9" s="50" t="s">
        <v>9</v>
      </c>
      <c r="K9" s="51">
        <v>200</v>
      </c>
      <c r="L9" s="47"/>
      <c r="M9" s="22">
        <v>0</v>
      </c>
      <c r="N9" s="49">
        <f>+Tabulka128[[#This Row],[Cena za MJ bez DPH ***]]*Tabulka128[[#This Row],[Předpokládané množství ]]</f>
        <v>0</v>
      </c>
      <c r="O9" s="11">
        <v>0.12</v>
      </c>
      <c r="P9" s="55">
        <f>+Tabulka128[[#This Row],[Cena celkem ****]]*Tabulka128[[#This Row],[DPH (přepište jestli je jiná)]]+Tabulka128[[#This Row],[Cena celkem ****]]</f>
        <v>0</v>
      </c>
      <c r="Q9" s="48" t="s">
        <v>49</v>
      </c>
      <c r="R9" s="54">
        <v>45443</v>
      </c>
      <c r="S9" s="54">
        <v>45657</v>
      </c>
      <c r="T9" s="48">
        <v>0</v>
      </c>
      <c r="U9" s="26">
        <v>10</v>
      </c>
      <c r="V9" s="65">
        <v>0.1</v>
      </c>
      <c r="W9" s="59">
        <f>+Tabulka128[[#This Row],[Cena za MJ bez DPH ***]]*Tabulka128[[#This Row],[Váha 1 ks v kg (přepište v přépadě potřeby)]]</f>
        <v>0</v>
      </c>
    </row>
    <row r="10" spans="1:23" ht="30" customHeight="1" x14ac:dyDescent="0.25">
      <c r="A10" s="17"/>
      <c r="B10" s="45"/>
      <c r="C10" s="15"/>
      <c r="D10" s="16"/>
      <c r="E10" s="21"/>
      <c r="F10" s="17"/>
      <c r="G10" s="17">
        <f>SUBTOTAL(103,Tabulka128[VEGAN složení výrobku* (vpište ano jestli je výrobek bez vajec a mléka)])</f>
        <v>0</v>
      </c>
      <c r="H10" s="17"/>
      <c r="I10" s="17"/>
      <c r="J10" s="21"/>
      <c r="K10" s="18"/>
      <c r="L10" s="17"/>
      <c r="M10" s="17"/>
      <c r="N10" s="19">
        <f>SUBTOTAL(109,Tabulka128[Cena celkem ****])</f>
        <v>0</v>
      </c>
      <c r="O10" s="20"/>
      <c r="P10" s="66">
        <f>SUBTOTAL(109,Tabulka128[Spolu s DPH])</f>
        <v>0</v>
      </c>
      <c r="Q10" s="28"/>
      <c r="R10" s="28"/>
      <c r="S10" s="28"/>
      <c r="T10" s="28"/>
      <c r="U10" s="28"/>
      <c r="V10" s="28"/>
      <c r="W10" s="28"/>
    </row>
    <row r="11" spans="1:23" ht="30" customHeight="1" x14ac:dyDescent="0.25">
      <c r="A11" s="37"/>
      <c r="B11" s="27"/>
      <c r="C11" s="40"/>
      <c r="D11" s="37" t="s">
        <v>10</v>
      </c>
      <c r="E11" s="37"/>
      <c r="F11" s="37"/>
      <c r="G11" s="37"/>
      <c r="H11" s="37"/>
      <c r="I11" s="37"/>
      <c r="J11" s="37"/>
      <c r="K11" s="37"/>
      <c r="L11" s="1"/>
      <c r="M11" s="29"/>
    </row>
    <row r="12" spans="1:23" ht="30" customHeight="1" x14ac:dyDescent="0.25">
      <c r="A12" s="27"/>
      <c r="D12" s="27" t="s">
        <v>21</v>
      </c>
    </row>
    <row r="13" spans="1:23" ht="30" customHeight="1" x14ac:dyDescent="0.25">
      <c r="A13"/>
      <c r="C13"/>
      <c r="D13" s="33" t="s">
        <v>16</v>
      </c>
      <c r="E13" s="34"/>
      <c r="F13" s="34"/>
      <c r="G13" s="34"/>
      <c r="H13" s="35"/>
      <c r="I13" s="41"/>
      <c r="J13" s="24">
        <f>+Tabulka128[[#Totals],[Cena celkem ****]]</f>
        <v>0</v>
      </c>
    </row>
    <row r="14" spans="1:23" ht="30" customHeight="1" x14ac:dyDescent="0.25">
      <c r="A14"/>
      <c r="C14"/>
      <c r="D14" s="33" t="s">
        <v>17</v>
      </c>
      <c r="E14" s="34"/>
      <c r="F14" s="34"/>
      <c r="G14" s="34"/>
      <c r="H14" s="35"/>
      <c r="I14" s="41"/>
      <c r="J14" s="25">
        <f>+Tabulka128[[#Totals],[VEGAN složení výrobku* (vpište ano jestli je výrobek bez vajec a mléka)]]</f>
        <v>0</v>
      </c>
    </row>
    <row r="15" spans="1:23" ht="30" customHeight="1" x14ac:dyDescent="0.25">
      <c r="A15"/>
      <c r="C15"/>
    </row>
    <row r="16" spans="1:23" ht="30" customHeight="1" x14ac:dyDescent="0.25">
      <c r="A16"/>
      <c r="C16"/>
      <c r="D16" s="56" t="s">
        <v>24</v>
      </c>
      <c r="E16" s="57"/>
      <c r="F16" s="57"/>
      <c r="G16" s="57"/>
      <c r="H16" s="58"/>
      <c r="I16" s="41"/>
      <c r="J16" s="31">
        <v>0</v>
      </c>
    </row>
    <row r="17" spans="1:4" ht="30" customHeight="1" x14ac:dyDescent="0.25">
      <c r="A17"/>
      <c r="C17"/>
      <c r="D17" s="27" t="s">
        <v>27</v>
      </c>
    </row>
    <row r="18" spans="1:4" ht="14.25" customHeight="1" x14ac:dyDescent="0.25"/>
    <row r="19" spans="1:4" ht="30" customHeight="1" x14ac:dyDescent="0.25"/>
    <row r="20" spans="1:4" ht="30" customHeight="1" x14ac:dyDescent="0.25"/>
    <row r="21" spans="1:4" ht="30" customHeight="1" x14ac:dyDescent="0.25"/>
    <row r="22" spans="1:4" ht="30" customHeight="1" x14ac:dyDescent="0.25"/>
    <row r="23" spans="1:4" ht="30" customHeight="1" x14ac:dyDescent="0.25"/>
    <row r="24" spans="1:4" ht="30" customHeight="1" x14ac:dyDescent="0.25"/>
    <row r="25" spans="1:4" ht="30" customHeight="1" x14ac:dyDescent="0.25"/>
    <row r="26" spans="1:4" ht="30" customHeight="1" x14ac:dyDescent="0.25"/>
    <row r="27" spans="1:4" ht="30" customHeight="1" x14ac:dyDescent="0.25"/>
    <row r="28" spans="1:4" ht="30" customHeight="1" x14ac:dyDescent="0.25"/>
    <row r="29" spans="1:4" ht="30" customHeight="1" x14ac:dyDescent="0.25"/>
    <row r="30" spans="1:4" ht="30" customHeight="1" x14ac:dyDescent="0.25"/>
    <row r="31" spans="1:4" ht="30" customHeight="1" x14ac:dyDescent="0.25"/>
    <row r="32" spans="1:4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22.5" customHeight="1" x14ac:dyDescent="0.25"/>
  </sheetData>
  <sheetProtection algorithmName="SHA-512" hashValue="BXHWNVVZomJZ5XJ0ZzZ0Vq79Msur1aAjBe6BWgsnYlqZjhjyRdRI6wH9BOn67AlAKkvK08SKwq1twWUcjw6yMA==" saltValue="OOzTkfm28y3YyLQuA5emhA==" spinCount="100000" sheet="1" objects="1" scenarios="1"/>
  <mergeCells count="3">
    <mergeCell ref="D13:H13"/>
    <mergeCell ref="D14:H14"/>
    <mergeCell ref="D16:H16"/>
  </mergeCells>
  <phoneticPr fontId="13" type="noConversion"/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2023-12-19T20:47:44Z</cp:lastPrinted>
  <dcterms:created xsi:type="dcterms:W3CDTF">2023-01-11T08:55:11Z</dcterms:created>
  <dcterms:modified xsi:type="dcterms:W3CDTF">2024-04-26T06:11:41Z</dcterms:modified>
</cp:coreProperties>
</file>