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75_Výzva_26_2024_příprava\01_K_Odeslání\"/>
    </mc:Choice>
  </mc:AlternateContent>
  <xr:revisionPtr revIDLastSave="0" documentId="8_{53C7DAF7-E526-44FD-B883-4B5E386287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26 CHEMIK" sheetId="1" r:id="rId1"/>
  </sheets>
  <definedNames>
    <definedName name="_xlnm.Print_Area" localSheetId="0">'Výzva č. 26 CHEMIK'!$A$1:$R$52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1" l="1"/>
  <c r="M49" i="1"/>
  <c r="L49" i="1"/>
  <c r="Q48" i="1"/>
  <c r="L48" i="1"/>
  <c r="J48" i="1"/>
  <c r="K48" i="1" s="1"/>
  <c r="Q47" i="1"/>
  <c r="L47" i="1"/>
  <c r="M47" i="1" s="1"/>
  <c r="N47" i="1" s="1"/>
  <c r="J47" i="1"/>
  <c r="K47" i="1" s="1"/>
  <c r="Q46" i="1"/>
  <c r="L46" i="1"/>
  <c r="J46" i="1"/>
  <c r="K46" i="1" s="1"/>
  <c r="Q45" i="1"/>
  <c r="L45" i="1"/>
  <c r="M45" i="1" s="1"/>
  <c r="J45" i="1"/>
  <c r="K45" i="1" s="1"/>
  <c r="Q44" i="1"/>
  <c r="L44" i="1"/>
  <c r="M44" i="1" s="1"/>
  <c r="N44" i="1" s="1"/>
  <c r="J44" i="1"/>
  <c r="K44" i="1" s="1"/>
  <c r="Q43" i="1"/>
  <c r="L43" i="1"/>
  <c r="M43" i="1" s="1"/>
  <c r="J43" i="1"/>
  <c r="K43" i="1" s="1"/>
  <c r="Q42" i="1"/>
  <c r="L42" i="1"/>
  <c r="M42" i="1" s="1"/>
  <c r="N42" i="1" s="1"/>
  <c r="J42" i="1"/>
  <c r="K42" i="1" s="1"/>
  <c r="Q41" i="1"/>
  <c r="L41" i="1"/>
  <c r="M41" i="1" s="1"/>
  <c r="J41" i="1"/>
  <c r="K41" i="1" s="1"/>
  <c r="Q40" i="1"/>
  <c r="L40" i="1"/>
  <c r="M40" i="1" s="1"/>
  <c r="N40" i="1" s="1"/>
  <c r="J40" i="1"/>
  <c r="K40" i="1" s="1"/>
  <c r="Q39" i="1"/>
  <c r="L39" i="1"/>
  <c r="M39" i="1" s="1"/>
  <c r="J39" i="1"/>
  <c r="K39" i="1" s="1"/>
  <c r="Q38" i="1"/>
  <c r="L38" i="1"/>
  <c r="M38" i="1" s="1"/>
  <c r="N38" i="1" s="1"/>
  <c r="J38" i="1"/>
  <c r="K38" i="1" s="1"/>
  <c r="Q37" i="1"/>
  <c r="L37" i="1"/>
  <c r="M37" i="1" s="1"/>
  <c r="J37" i="1"/>
  <c r="K37" i="1" s="1"/>
  <c r="Q36" i="1"/>
  <c r="L36" i="1"/>
  <c r="M36" i="1" s="1"/>
  <c r="N36" i="1" s="1"/>
  <c r="J36" i="1"/>
  <c r="K36" i="1" s="1"/>
  <c r="Q35" i="1"/>
  <c r="L35" i="1"/>
  <c r="M35" i="1" s="1"/>
  <c r="J35" i="1"/>
  <c r="K35" i="1" s="1"/>
  <c r="Q34" i="1"/>
  <c r="L34" i="1"/>
  <c r="M34" i="1" s="1"/>
  <c r="N34" i="1" s="1"/>
  <c r="J34" i="1"/>
  <c r="K34" i="1" s="1"/>
  <c r="Q33" i="1"/>
  <c r="L33" i="1"/>
  <c r="M33" i="1" s="1"/>
  <c r="J33" i="1"/>
  <c r="K33" i="1" s="1"/>
  <c r="Q32" i="1"/>
  <c r="L32" i="1"/>
  <c r="M32" i="1" s="1"/>
  <c r="N32" i="1" s="1"/>
  <c r="J32" i="1"/>
  <c r="K32" i="1" s="1"/>
  <c r="Q31" i="1"/>
  <c r="L31" i="1"/>
  <c r="M31" i="1" s="1"/>
  <c r="J31" i="1"/>
  <c r="K31" i="1" s="1"/>
  <c r="Q30" i="1"/>
  <c r="L30" i="1"/>
  <c r="M30" i="1" s="1"/>
  <c r="N30" i="1" s="1"/>
  <c r="J30" i="1"/>
  <c r="K30" i="1" s="1"/>
  <c r="Q29" i="1"/>
  <c r="L29" i="1"/>
  <c r="M29" i="1" s="1"/>
  <c r="J29" i="1"/>
  <c r="K29" i="1" s="1"/>
  <c r="Q28" i="1"/>
  <c r="L28" i="1"/>
  <c r="M28" i="1" s="1"/>
  <c r="N28" i="1" s="1"/>
  <c r="J28" i="1"/>
  <c r="K28" i="1" s="1"/>
  <c r="Q27" i="1"/>
  <c r="L27" i="1"/>
  <c r="M27" i="1" s="1"/>
  <c r="J27" i="1"/>
  <c r="K27" i="1" s="1"/>
  <c r="Q26" i="1"/>
  <c r="L26" i="1"/>
  <c r="M26" i="1" s="1"/>
  <c r="N26" i="1" s="1"/>
  <c r="J26" i="1"/>
  <c r="K26" i="1" s="1"/>
  <c r="Q25" i="1"/>
  <c r="L25" i="1"/>
  <c r="M25" i="1" s="1"/>
  <c r="J25" i="1"/>
  <c r="K25" i="1" s="1"/>
  <c r="Q24" i="1"/>
  <c r="L24" i="1"/>
  <c r="M24" i="1" s="1"/>
  <c r="N24" i="1" s="1"/>
  <c r="J24" i="1"/>
  <c r="K24" i="1" s="1"/>
  <c r="Q23" i="1"/>
  <c r="L23" i="1"/>
  <c r="M23" i="1" s="1"/>
  <c r="J23" i="1"/>
  <c r="K23" i="1" s="1"/>
  <c r="Q22" i="1"/>
  <c r="L22" i="1"/>
  <c r="M22" i="1" s="1"/>
  <c r="N22" i="1" s="1"/>
  <c r="J22" i="1"/>
  <c r="K22" i="1" s="1"/>
  <c r="Q21" i="1"/>
  <c r="L21" i="1"/>
  <c r="M21" i="1" s="1"/>
  <c r="J21" i="1"/>
  <c r="K21" i="1" s="1"/>
  <c r="Q20" i="1"/>
  <c r="L20" i="1"/>
  <c r="M20" i="1" s="1"/>
  <c r="N20" i="1" s="1"/>
  <c r="J20" i="1"/>
  <c r="K20" i="1" s="1"/>
  <c r="Q19" i="1"/>
  <c r="L19" i="1"/>
  <c r="M19" i="1" s="1"/>
  <c r="J19" i="1"/>
  <c r="K19" i="1" s="1"/>
  <c r="Q18" i="1"/>
  <c r="L18" i="1"/>
  <c r="M18" i="1" s="1"/>
  <c r="N18" i="1" s="1"/>
  <c r="J18" i="1"/>
  <c r="K18" i="1" s="1"/>
  <c r="Q17" i="1"/>
  <c r="L17" i="1"/>
  <c r="M17" i="1" s="1"/>
  <c r="J17" i="1"/>
  <c r="K17" i="1" s="1"/>
  <c r="Q16" i="1"/>
  <c r="L16" i="1"/>
  <c r="M16" i="1" s="1"/>
  <c r="N16" i="1" s="1"/>
  <c r="J16" i="1"/>
  <c r="K16" i="1" s="1"/>
  <c r="Q15" i="1"/>
  <c r="L15" i="1"/>
  <c r="M15" i="1" s="1"/>
  <c r="J15" i="1"/>
  <c r="K15" i="1" s="1"/>
  <c r="Q14" i="1"/>
  <c r="L14" i="1"/>
  <c r="M14" i="1" s="1"/>
  <c r="N14" i="1" s="1"/>
  <c r="J14" i="1"/>
  <c r="K14" i="1" s="1"/>
  <c r="L13" i="1"/>
  <c r="N46" i="1" l="1"/>
  <c r="N15" i="1"/>
  <c r="N21" i="1"/>
  <c r="N25" i="1"/>
  <c r="N29" i="1"/>
  <c r="N35" i="1"/>
  <c r="N45" i="1"/>
  <c r="N17" i="1"/>
  <c r="N19" i="1"/>
  <c r="N23" i="1"/>
  <c r="N27" i="1"/>
  <c r="N31" i="1"/>
  <c r="N33" i="1"/>
  <c r="N37" i="1"/>
  <c r="N39" i="1"/>
  <c r="N41" i="1"/>
  <c r="N43" i="1"/>
  <c r="M46" i="1"/>
  <c r="M48" i="1"/>
  <c r="N48" i="1" s="1"/>
  <c r="J13" i="1"/>
  <c r="K13" i="1" s="1"/>
  <c r="Q13" i="1"/>
  <c r="M13" i="1" l="1"/>
  <c r="N13" i="1" s="1"/>
</calcChain>
</file>

<file path=xl/sharedStrings.xml><?xml version="1.0" encoding="utf-8"?>
<sst xmlns="http://schemas.openxmlformats.org/spreadsheetml/2006/main" count="133" uniqueCount="101">
  <si>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</si>
  <si>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</si>
  <si>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</si>
  <si>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</si>
  <si>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</si>
  <si>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</si>
  <si>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</si>
  <si>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</si>
  <si>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</si>
  <si>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</si>
  <si>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</si>
  <si>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</si>
  <si>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</si>
  <si>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</si>
  <si>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</si>
  <si>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</si>
  <si>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</si>
  <si>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</si>
  <si>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</si>
  <si>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</si>
  <si>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</si>
  <si>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</si>
  <si>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t xml:space="preserve">a Cenová nabídka </t>
  </si>
  <si>
    <t>Účastník ve sloupci "D " Nabídnuté plnění účastníkem"  může využít vlastní přílohy a prokázat plnění dalšími listy v nabídce.</t>
  </si>
  <si>
    <r>
      <t>Příloha č. 1 Výzvy č. 26</t>
    </r>
    <r>
      <rPr>
        <b/>
        <sz val="14"/>
        <rFont val="Calibri"/>
        <family val="2"/>
        <charset val="238"/>
      </rPr>
      <t xml:space="preserve">/2024 </t>
    </r>
    <r>
      <rPr>
        <b/>
        <sz val="14"/>
        <color indexed="8"/>
        <rFont val="Calibri"/>
        <family val="2"/>
        <charset val="238"/>
      </rPr>
      <t xml:space="preserve">Dynamického nákupního systému P23V00000322 - UK 1.LF - Dodávky chemikálií a kitů - Popis předmětu plnění </t>
    </r>
  </si>
  <si>
    <t>3-(2-Pyridyl)-5,6-diphenyl-1,2,4-triazine-4′,4′′-disulfonic acid sodium salt</t>
  </si>
  <si>
    <t>čistota min. 97 % ; CAS No: 69898-45-9; MW = 492.46 g/mol; C20H13N4NaO6S2;  velikosti balení - min: 3 g max 5 g</t>
  </si>
  <si>
    <t>4-Quinolinecarboxaldehyde</t>
  </si>
  <si>
    <t>čistota min. 97 % ; CAS No: 4363-93-3; MW = 157.17 g/mol; C10H7NO; velikosti balení - min: 10 g; max 20 g</t>
  </si>
  <si>
    <t>Methyl methanesulfonate</t>
  </si>
  <si>
    <t>čistota min. 99 % ; CAS No: 66-27-3; MW = 110.13 g/mol; C2H6SO3; velikosti balení - min: 25 g; max 100 g</t>
  </si>
  <si>
    <t>Palladium(II) chloride</t>
  </si>
  <si>
    <t>anhydrous; CAS No: 7647-10-1; MW = 177.33 g/mol; Cl2Pd; velikosti balení - min: 500 mg; max 1 g</t>
  </si>
  <si>
    <t>Cycloheptanone</t>
  </si>
  <si>
    <t>čistota min. 99 % ; CAS No: 502-42-1; MW = 112.17 g/mol; C7H12O; velikosti balení - min: 10 g; max: 25 g</t>
  </si>
  <si>
    <t>5-(4-Aminophenyl)-10,15,20-triphenyl porphine</t>
  </si>
  <si>
    <t>CAS No: 67605-64-5; MW = 629.76 g/mol; velikosti balení - min: 500 mg; max: 1 g</t>
  </si>
  <si>
    <t>Formic acid</t>
  </si>
  <si>
    <t>čistota 98 %-100 %; for LC-MS LiChropur™, CAS No: 64-18-6; MW = 46.03 g/mol; CH2O2; velikosti balení - min: 20 ml; max: 100 ml</t>
  </si>
  <si>
    <t xml:space="preserve">Indole </t>
  </si>
  <si>
    <t>1H-Benzo[b]pyrrole;                                                 čistota min. 99 % ; CAS No: 120-72-9; MW = 117.15 g/mol; C8H7N; velikosti balení - min: 25 g; max: 100 g</t>
  </si>
  <si>
    <t>Trifluoroacetic anhydride</t>
  </si>
  <si>
    <t>for synthesis; CAS No: 407-25-0; MW = 210.03 g/mol; (CF3CO)2O; velikosti balení - min: 25 ml; max: 200 ml</t>
  </si>
  <si>
    <t>Polyoxyethylene sorbitan monopalmitate;</t>
  </si>
  <si>
    <t>for synthesis; CAS No: 9005-66-7; hustota 1,08 g·cm-3; velikosti balení - min: 500 ml; max: 1000 ml</t>
  </si>
  <si>
    <t>Polyoxyethylene sorbitan monostearate</t>
  </si>
  <si>
    <t>for synthesis; CAS No: 9005-67-8; hustota 1,1 g·cm-3; - min: 500 ml; max: 1000 ml</t>
  </si>
  <si>
    <t>(Diethylamino)sulfur trifluoride</t>
  </si>
  <si>
    <t>DAST, Diethylaminosulfur trifluoride;                         čistota min: 95 %; CAS No: 38078-09-0; MW = 161.19 g/mol; (C2H5)2NSF3; velikost balení - min: 5 g; max: 25 g</t>
  </si>
  <si>
    <t>1-Chloromethyl-4-fluoro-1,4-diazoniabicyclo[2.2.2]octane bis(tetrafluoroborate)</t>
  </si>
  <si>
    <t>N-Chloromethyl-N′-fluorotriethylenediammonium bis(tetrafluoroborate), F-TEDA;                                        čistota min: 95 %; CAS No: 140681-55-6; MW = 354.26 g/mol; C7H14B2ClF9N2; velikost balení - min: 5 g; max: 25 g</t>
  </si>
  <si>
    <t>Difluoro-4-morpholinylsulfonium tetrafluoroborate</t>
  </si>
  <si>
    <t>Morpho-DAST difluorosulfinium salt, Morpholinodifluorosulfinium tetrafluoroborate;        čistota min: 95 %; CAS No: 63517-33-9; MW = 242.98 g/mol; C4H8BF6NOS; velikost balení - min: 5 g; max: 25 g</t>
  </si>
  <si>
    <t>Triethylamine trihydrofluoride</t>
  </si>
  <si>
    <t>čistota min.: 97 %; CAS No: 73602-61-6;  MW = 161.21 g/mol; (C2H5)3N · 3HF; velikost balení - min: 5 g; max: 25 g</t>
  </si>
  <si>
    <t>4,4-Dimethyl-3-thiosemicarbazide</t>
  </si>
  <si>
    <t>čistota min.: 98 %; CAS No: 6926-58-5;  MW = 119.19 g/mol; H2NNHCSN(CH3)2; velikost balení - min: 500 mg; max: 3 g</t>
  </si>
  <si>
    <t>2-Methyl-3-thiosemicarbazide</t>
  </si>
  <si>
    <t>čistota min.: 97 %; CAS No: 6938-68-7; MW = 105.16 g/mol; H2NCSN(CH3)NH2; velikost balení - min: 500 mg; max: 3 g</t>
  </si>
  <si>
    <t>Thiocarbohydrazide</t>
  </si>
  <si>
    <t>čistota min.: 98 %; CAS No: 2231-57-4; MW = 106.15 g/mol; (NH2NH)2CS; velikost balení - min: 5 g; max: 25 g</t>
  </si>
  <si>
    <t>Ethyl 2-picolinate</t>
  </si>
  <si>
    <t>čistota min.: 99 %; CAS No: 2524-52-9; MW = 151.16 g/mol; C8H9NO2; velikost balení - min: 5 g; max: 25 g</t>
  </si>
  <si>
    <t>Ethyl 4-quinazolone-2-carboxylate</t>
  </si>
  <si>
    <t>čistota min.: 97 %; CAS No: 29113-33-5; MW = 218.21 g/mol; C11H10N2O3; velikost balení - min: 5 g; max: 10 g</t>
  </si>
  <si>
    <t>tert-Butyl (6-iodohexyl)carbamate</t>
  </si>
  <si>
    <t>CAS No: 172846-36-5; MW = 327.21 g/mol; velikost balení - min: 2 g; max: 5 g</t>
  </si>
  <si>
    <t>5-Methoxyindoline-2,3-dione (CAS 39755-95-8)</t>
  </si>
  <si>
    <t>čistota min. 97 % ; CAS No: 3755-95-8; MW = 177.16 g/mol; C9H7NO3; velikost balení - min: 25 g; max: 100 g</t>
  </si>
  <si>
    <t>2-Nitrophenylacetic acid (CAS 3740-52-1)</t>
  </si>
  <si>
    <t>min. 97%, CAS No: 3740-52-1; MW = 181.15 g/mol; O2NC6H4CH2CO2H;  velikost balení - min: 5 g; max: 25 g</t>
  </si>
  <si>
    <t>Tin(II) chloride dihydrate (CAS 10025-69-1)</t>
  </si>
  <si>
    <t>min. 97%; CAS No: 10025-69-1; MW = 225.65 g/mol; SnCl2 · 2H2O; velikost balení - min: 50 g; max: 250 g</t>
  </si>
  <si>
    <t>5-Methylisatin (CAS 608-05-9)</t>
  </si>
  <si>
    <t>min. 95%; CAS No: 608-05-9; MW = 161.16 g/mol; C9H7NO2; velikost balení - min: 25 g; max: 100 g</t>
  </si>
  <si>
    <t>4-(Methylthio)aniline (CAS 104-96-1)</t>
  </si>
  <si>
    <t>min. 97%; CAS No: 104-9-1; MW = 139.22 g/mol; CH3SC6H4NH2; velikost balení - min: 5 g; max: 25 g</t>
  </si>
  <si>
    <t>4-Bromoisatin (CAS 20780-72-7)</t>
  </si>
  <si>
    <t>min. 97%; CAS No: 20780-72-7; MW = 226.03 g/mol;  C8H4BrNO2; ; velikost balení - min: 5 g; max: 25 g</t>
  </si>
  <si>
    <t>6-Bromoisatin (CAS 6326-79-0)</t>
  </si>
  <si>
    <t>min. 97%; CAS No: 6326-79-0; MW = 226.03 g/mol; C8H4BrNO2; ; velikost balení - min: 5 g; max: 25 g</t>
  </si>
  <si>
    <t>1,4-Benzodioxan-6-amine (CAS 22013-33-8)</t>
  </si>
  <si>
    <t>min. 97%; CAS No: 22013-33-8; MW = 151.16 g/mol; C8H9NO2; velikost balení - min: 5 g; max: 20 g</t>
  </si>
  <si>
    <t>3,4-(Methylenedioxy)aniline (CAS 14268-66-7)</t>
  </si>
  <si>
    <t>min. 97%; CAS No: 14268-66-7; MW = 137.14 g/mol; C7H7NO2; velikost balení - min: 5 g; max: 20 g</t>
  </si>
  <si>
    <t>4-Methoxyindole (CAS 4837-90-5)</t>
  </si>
  <si>
    <t>min. 97%; CAS No: 4837-90-5; MW = 147.17 g/mol; C9H9NO; velikost balení - min: 5 g; max: 25 g</t>
  </si>
  <si>
    <t>Methyl methanesulfonate (CAS 66-27-3)</t>
  </si>
  <si>
    <t>min. 98%; CAS No: 66-27-3; MW = 110.13 g/mol; CH3SO3CH3; velikost balení - min: 50 g; max: 300 g</t>
  </si>
  <si>
    <t>Sodium azide (CAS 26628-22-8)</t>
  </si>
  <si>
    <t>min. 98%; CAS No: 26628-22-8; MW = 65.01 g/mol; NaN3; velikost balení - min: 100 g; max: 1 kg</t>
  </si>
  <si>
    <t>Triphenylphosphine (CAS 603-35-0)</t>
  </si>
  <si>
    <t>min. 98%; CAS No: 603-35-0; MW = 262.29 g/mol; (C6H5)3P; velikost balení - min: 100 g; max: 500 g</t>
  </si>
  <si>
    <t>4-methoxy-2,3-dihydro-1H-indole-2,3-dione (CAS 108937-87-7)</t>
  </si>
  <si>
    <t>min. 95%; CAS No: 108937-87-7; MW = 177.16 g/mol;  C9H7NO3; velikost balení - min: 500 mg; max: 2500 mg</t>
  </si>
  <si>
    <t>Ammonia solution (0.4 M v THF)</t>
  </si>
  <si>
    <t>CAS No: 7664-41-7; MW = 17.03 g/mol;  NH3; velikost balení - min: 25 ml; max: 100 ml</t>
  </si>
  <si>
    <t>1 g</t>
  </si>
  <si>
    <t>1 ml</t>
  </si>
  <si>
    <t xml:space="preserve">1 g 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</si>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</sst>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4" fillId="5" borderId="2" xfId="0" applyFont="1" applyFill="1" applyBorder="1" applyAlignment="1">
      <alignment wrapText="1"/>
    </xf>
    <xf numFmtId="0" fontId="25" fillId="5" borderId="2" xfId="0" applyFont="1" applyFill="1" applyBorder="1" applyAlignment="1">
      <alignment wrapText="1"/>
    </xf>
    <xf numFmtId="0" fontId="12" fillId="0" borderId="0" xfId="0" applyFont="1"/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3" fillId="0" borderId="2" xfId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1" applyFont="1" applyBorder="1" applyAlignment="1">
      <alignment horizontal="left" wrapText="1"/>
    </xf>
    <xf numFmtId="0" fontId="3" fillId="0" borderId="5" xfId="1" applyFont="1" applyBorder="1" applyAlignment="1">
      <alignment wrapText="1"/>
    </xf>
    <xf numFmtId="0" fontId="3" fillId="0" borderId="5" xfId="0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0" fontId="28" fillId="5" borderId="2" xfId="0" applyFont="1" applyFill="1" applyBorder="1" applyAlignment="1">
      <alignment wrapText="1"/>
    </xf>
    <xf numFmtId="0" fontId="0" fillId="0" borderId="6" xfId="0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2"/>
  <sheetViews>
    <sheetView tabSelected="1" view="pageBreakPreview" topLeftCell="A7" zoomScale="79" zoomScaleNormal="79" zoomScaleSheetLayoutView="79" workbookViewId="0">
      <selection activeCell="M49" sqref="M49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3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67"/>
      <c r="G2" s="67"/>
      <c r="H2" s="2" t="s">
        <v>24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54"/>
      <c r="F3" s="5"/>
      <c r="G3" s="5"/>
      <c r="H3" s="8" t="s">
        <v>22</v>
      </c>
      <c r="I3" s="3"/>
      <c r="J3" s="5"/>
      <c r="N3" s="3"/>
      <c r="O3" s="3"/>
      <c r="P3" s="3"/>
    </row>
    <row r="4" spans="1:17" ht="18" x14ac:dyDescent="0.35">
      <c r="A4" s="6"/>
      <c r="B4" s="49" t="s">
        <v>0</v>
      </c>
      <c r="C4" s="49"/>
      <c r="D4" s="34"/>
      <c r="E4" s="47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4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8" t="s">
        <v>1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3"/>
    </row>
    <row r="7" spans="1:17" ht="18" x14ac:dyDescent="0.35">
      <c r="A7" s="6"/>
      <c r="B7" s="6"/>
      <c r="C7" s="6"/>
      <c r="D7" s="34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23</v>
      </c>
      <c r="C8" s="6"/>
      <c r="D8" s="34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4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71" t="s">
        <v>2</v>
      </c>
      <c r="C11" s="71"/>
      <c r="D11" s="35"/>
      <c r="E11" s="13"/>
      <c r="F11" s="14"/>
      <c r="O11" s="70" t="s">
        <v>3</v>
      </c>
      <c r="P11" s="70"/>
      <c r="Q11" s="70"/>
    </row>
    <row r="12" spans="1:17" ht="179.4" x14ac:dyDescent="0.3">
      <c r="A12" s="15" t="s">
        <v>4</v>
      </c>
      <c r="B12" s="43" t="s">
        <v>5</v>
      </c>
      <c r="C12" s="43" t="s">
        <v>6</v>
      </c>
      <c r="D12" s="32" t="s">
        <v>7</v>
      </c>
      <c r="E12" s="16" t="s">
        <v>8</v>
      </c>
      <c r="F12" s="48" t="s">
        <v>9</v>
      </c>
      <c r="G12" s="48" t="s">
        <v>10</v>
      </c>
      <c r="H12" s="46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</row>
    <row r="13" spans="1:17" s="23" customFormat="1" ht="99.75" customHeight="1" x14ac:dyDescent="0.3">
      <c r="A13" s="19">
        <v>1</v>
      </c>
      <c r="B13" s="50" t="s">
        <v>25</v>
      </c>
      <c r="C13" s="45" t="s">
        <v>26</v>
      </c>
      <c r="D13" s="60"/>
      <c r="E13" s="29"/>
      <c r="F13" s="30">
        <v>5</v>
      </c>
      <c r="G13" s="30" t="s">
        <v>97</v>
      </c>
      <c r="H13" s="55"/>
      <c r="I13" s="66"/>
      <c r="J13" s="20">
        <f>SUM(H13*I13)/100</f>
        <v>0</v>
      </c>
      <c r="K13" s="21">
        <f>SUM(H13+J13)</f>
        <v>0</v>
      </c>
      <c r="L13" s="21">
        <f t="shared" ref="L13" si="0">SUM(F13*H13)</f>
        <v>0</v>
      </c>
      <c r="M13" s="21">
        <f t="shared" ref="M13" si="1">SUM(L13*I13)/100</f>
        <v>0</v>
      </c>
      <c r="N13" s="21">
        <f t="shared" ref="N13" si="2">SUM(L13:M13)</f>
        <v>0</v>
      </c>
      <c r="O13" s="21"/>
      <c r="P13" s="22"/>
      <c r="Q13" s="21">
        <f t="shared" ref="Q13" si="3">SUM(H13*P13)</f>
        <v>0</v>
      </c>
    </row>
    <row r="14" spans="1:17" s="23" customFormat="1" ht="213.75" customHeight="1" x14ac:dyDescent="0.3">
      <c r="A14" s="24">
        <v>2</v>
      </c>
      <c r="B14" s="50" t="s">
        <v>27</v>
      </c>
      <c r="C14" s="45" t="s">
        <v>28</v>
      </c>
      <c r="D14" s="59"/>
      <c r="E14" s="28"/>
      <c r="F14" s="30">
        <v>20</v>
      </c>
      <c r="G14" s="30" t="s">
        <v>97</v>
      </c>
      <c r="H14" s="56"/>
      <c r="I14" s="66"/>
      <c r="J14" s="20">
        <f t="shared" ref="J14:J48" si="4">SUM(H14*I14)/100</f>
        <v>0</v>
      </c>
      <c r="K14" s="21">
        <f t="shared" ref="K14:K48" si="5">SUM(H14+J14)</f>
        <v>0</v>
      </c>
      <c r="L14" s="21">
        <f t="shared" ref="L14:L48" si="6">SUM(F14*H14)</f>
        <v>0</v>
      </c>
      <c r="M14" s="21">
        <f t="shared" ref="M14:M48" si="7">SUM(L14*I14)/100</f>
        <v>0</v>
      </c>
      <c r="N14" s="21">
        <f t="shared" ref="N14:N48" si="8">SUM(L14:M14)</f>
        <v>0</v>
      </c>
      <c r="O14" s="21"/>
      <c r="P14" s="22"/>
      <c r="Q14" s="21">
        <f t="shared" ref="Q14:Q48" si="9">SUM(H14*P14)</f>
        <v>0</v>
      </c>
    </row>
    <row r="15" spans="1:17" ht="144.75" customHeight="1" x14ac:dyDescent="0.3">
      <c r="A15" s="19">
        <v>3</v>
      </c>
      <c r="B15" s="50" t="s">
        <v>29</v>
      </c>
      <c r="C15" s="45" t="s">
        <v>30</v>
      </c>
      <c r="D15" s="61"/>
      <c r="E15" s="28"/>
      <c r="F15" s="30">
        <v>100</v>
      </c>
      <c r="G15" s="30" t="s">
        <v>97</v>
      </c>
      <c r="H15" s="56"/>
      <c r="I15" s="66"/>
      <c r="J15" s="20">
        <f t="shared" si="4"/>
        <v>0</v>
      </c>
      <c r="K15" s="21">
        <f t="shared" si="5"/>
        <v>0</v>
      </c>
      <c r="L15" s="21">
        <f t="shared" si="6"/>
        <v>0</v>
      </c>
      <c r="M15" s="21">
        <f t="shared" si="7"/>
        <v>0</v>
      </c>
      <c r="N15" s="21">
        <f t="shared" si="8"/>
        <v>0</v>
      </c>
      <c r="O15" s="21"/>
      <c r="P15" s="22"/>
      <c r="Q15" s="21">
        <f t="shared" si="9"/>
        <v>0</v>
      </c>
    </row>
    <row r="16" spans="1:17" ht="177.75" customHeight="1" x14ac:dyDescent="0.3">
      <c r="A16" s="19">
        <v>4</v>
      </c>
      <c r="B16" s="50" t="s">
        <v>31</v>
      </c>
      <c r="C16" s="45" t="s">
        <v>32</v>
      </c>
      <c r="D16" s="58"/>
      <c r="E16" s="28"/>
      <c r="F16" s="30">
        <v>2</v>
      </c>
      <c r="G16" s="30" t="s">
        <v>97</v>
      </c>
      <c r="H16" s="57"/>
      <c r="I16" s="66"/>
      <c r="J16" s="20">
        <f t="shared" si="4"/>
        <v>0</v>
      </c>
      <c r="K16" s="21">
        <f t="shared" si="5"/>
        <v>0</v>
      </c>
      <c r="L16" s="21">
        <f t="shared" si="6"/>
        <v>0</v>
      </c>
      <c r="M16" s="21">
        <f t="shared" si="7"/>
        <v>0</v>
      </c>
      <c r="N16" s="21">
        <f t="shared" si="8"/>
        <v>0</v>
      </c>
      <c r="O16" s="21"/>
      <c r="P16" s="22"/>
      <c r="Q16" s="21">
        <f t="shared" si="9"/>
        <v>0</v>
      </c>
    </row>
    <row r="17" spans="1:17" ht="177.75" customHeight="1" x14ac:dyDescent="0.3">
      <c r="A17" s="19">
        <v>5</v>
      </c>
      <c r="B17" s="50" t="s">
        <v>33</v>
      </c>
      <c r="C17" s="45" t="s">
        <v>34</v>
      </c>
      <c r="D17" s="62"/>
      <c r="E17" s="63"/>
      <c r="F17" s="30">
        <v>25</v>
      </c>
      <c r="G17" s="30" t="s">
        <v>97</v>
      </c>
      <c r="H17" s="57"/>
      <c r="I17" s="64"/>
      <c r="J17" s="20">
        <f t="shared" si="4"/>
        <v>0</v>
      </c>
      <c r="K17" s="21">
        <f t="shared" si="5"/>
        <v>0</v>
      </c>
      <c r="L17" s="21">
        <f t="shared" si="6"/>
        <v>0</v>
      </c>
      <c r="M17" s="21">
        <f t="shared" si="7"/>
        <v>0</v>
      </c>
      <c r="N17" s="21">
        <f t="shared" si="8"/>
        <v>0</v>
      </c>
      <c r="O17" s="21"/>
      <c r="P17" s="22"/>
      <c r="Q17" s="21">
        <f t="shared" si="9"/>
        <v>0</v>
      </c>
    </row>
    <row r="18" spans="1:17" ht="177.75" customHeight="1" x14ac:dyDescent="0.3">
      <c r="A18" s="19">
        <v>6</v>
      </c>
      <c r="B18" s="50" t="s">
        <v>35</v>
      </c>
      <c r="C18" s="45" t="s">
        <v>36</v>
      </c>
      <c r="D18" s="62"/>
      <c r="E18" s="63"/>
      <c r="F18" s="30">
        <v>1</v>
      </c>
      <c r="G18" s="30" t="s">
        <v>97</v>
      </c>
      <c r="H18" s="57"/>
      <c r="I18" s="64"/>
      <c r="J18" s="20">
        <f t="shared" si="4"/>
        <v>0</v>
      </c>
      <c r="K18" s="21">
        <f t="shared" si="5"/>
        <v>0</v>
      </c>
      <c r="L18" s="21">
        <f t="shared" si="6"/>
        <v>0</v>
      </c>
      <c r="M18" s="21">
        <f t="shared" si="7"/>
        <v>0</v>
      </c>
      <c r="N18" s="21">
        <f t="shared" si="8"/>
        <v>0</v>
      </c>
      <c r="O18" s="21"/>
      <c r="P18" s="22"/>
      <c r="Q18" s="21">
        <f t="shared" si="9"/>
        <v>0</v>
      </c>
    </row>
    <row r="19" spans="1:17" ht="177.75" customHeight="1" x14ac:dyDescent="0.3">
      <c r="A19" s="19">
        <v>7</v>
      </c>
      <c r="B19" s="50" t="s">
        <v>37</v>
      </c>
      <c r="C19" s="45" t="s">
        <v>38</v>
      </c>
      <c r="D19" s="62"/>
      <c r="E19" s="63"/>
      <c r="F19" s="30">
        <v>100</v>
      </c>
      <c r="G19" s="30" t="s">
        <v>98</v>
      </c>
      <c r="H19" s="57"/>
      <c r="I19" s="64"/>
      <c r="J19" s="20">
        <f t="shared" si="4"/>
        <v>0</v>
      </c>
      <c r="K19" s="21">
        <f t="shared" si="5"/>
        <v>0</v>
      </c>
      <c r="L19" s="21">
        <f t="shared" si="6"/>
        <v>0</v>
      </c>
      <c r="M19" s="21">
        <f t="shared" si="7"/>
        <v>0</v>
      </c>
      <c r="N19" s="21">
        <f t="shared" si="8"/>
        <v>0</v>
      </c>
      <c r="O19" s="21"/>
      <c r="P19" s="22"/>
      <c r="Q19" s="21">
        <f t="shared" si="9"/>
        <v>0</v>
      </c>
    </row>
    <row r="20" spans="1:17" ht="177.75" customHeight="1" x14ac:dyDescent="0.3">
      <c r="A20" s="19">
        <v>8</v>
      </c>
      <c r="B20" s="50" t="s">
        <v>39</v>
      </c>
      <c r="C20" s="45" t="s">
        <v>40</v>
      </c>
      <c r="D20" s="62"/>
      <c r="E20" s="63"/>
      <c r="F20" s="30">
        <v>100</v>
      </c>
      <c r="G20" s="30" t="s">
        <v>97</v>
      </c>
      <c r="H20" s="57"/>
      <c r="I20" s="64"/>
      <c r="J20" s="20">
        <f t="shared" si="4"/>
        <v>0</v>
      </c>
      <c r="K20" s="21">
        <f t="shared" si="5"/>
        <v>0</v>
      </c>
      <c r="L20" s="21">
        <f t="shared" si="6"/>
        <v>0</v>
      </c>
      <c r="M20" s="21">
        <f t="shared" si="7"/>
        <v>0</v>
      </c>
      <c r="N20" s="21">
        <f t="shared" si="8"/>
        <v>0</v>
      </c>
      <c r="O20" s="21"/>
      <c r="P20" s="22"/>
      <c r="Q20" s="21">
        <f t="shared" si="9"/>
        <v>0</v>
      </c>
    </row>
    <row r="21" spans="1:17" ht="177.75" customHeight="1" x14ac:dyDescent="0.3">
      <c r="A21" s="19">
        <v>9</v>
      </c>
      <c r="B21" s="50" t="s">
        <v>41</v>
      </c>
      <c r="C21" s="45" t="s">
        <v>42</v>
      </c>
      <c r="D21" s="62"/>
      <c r="E21" s="63"/>
      <c r="F21" s="30">
        <v>200</v>
      </c>
      <c r="G21" s="30" t="s">
        <v>98</v>
      </c>
      <c r="H21" s="57"/>
      <c r="I21" s="64"/>
      <c r="J21" s="20">
        <f t="shared" si="4"/>
        <v>0</v>
      </c>
      <c r="K21" s="21">
        <f t="shared" si="5"/>
        <v>0</v>
      </c>
      <c r="L21" s="21">
        <f t="shared" si="6"/>
        <v>0</v>
      </c>
      <c r="M21" s="21">
        <f t="shared" si="7"/>
        <v>0</v>
      </c>
      <c r="N21" s="21">
        <f t="shared" si="8"/>
        <v>0</v>
      </c>
      <c r="O21" s="21"/>
      <c r="P21" s="22"/>
      <c r="Q21" s="21">
        <f t="shared" si="9"/>
        <v>0</v>
      </c>
    </row>
    <row r="22" spans="1:17" ht="177.75" customHeight="1" x14ac:dyDescent="0.3">
      <c r="A22" s="19">
        <v>10</v>
      </c>
      <c r="B22" s="50" t="s">
        <v>43</v>
      </c>
      <c r="C22" s="44" t="s">
        <v>44</v>
      </c>
      <c r="D22" s="62"/>
      <c r="E22" s="63"/>
      <c r="F22" s="30">
        <v>1000</v>
      </c>
      <c r="G22" s="30" t="s">
        <v>98</v>
      </c>
      <c r="H22" s="57"/>
      <c r="I22" s="64"/>
      <c r="J22" s="20">
        <f t="shared" si="4"/>
        <v>0</v>
      </c>
      <c r="K22" s="21">
        <f t="shared" si="5"/>
        <v>0</v>
      </c>
      <c r="L22" s="21">
        <f t="shared" si="6"/>
        <v>0</v>
      </c>
      <c r="M22" s="21">
        <f t="shared" si="7"/>
        <v>0</v>
      </c>
      <c r="N22" s="21">
        <f t="shared" si="8"/>
        <v>0</v>
      </c>
      <c r="O22" s="21"/>
      <c r="P22" s="22"/>
      <c r="Q22" s="21">
        <f t="shared" si="9"/>
        <v>0</v>
      </c>
    </row>
    <row r="23" spans="1:17" ht="177.75" customHeight="1" x14ac:dyDescent="0.3">
      <c r="A23" s="19">
        <v>11</v>
      </c>
      <c r="B23" s="50" t="s">
        <v>45</v>
      </c>
      <c r="C23" s="44" t="s">
        <v>46</v>
      </c>
      <c r="D23" s="62"/>
      <c r="E23" s="63"/>
      <c r="F23" s="30">
        <v>1000</v>
      </c>
      <c r="G23" s="30" t="s">
        <v>98</v>
      </c>
      <c r="H23" s="57"/>
      <c r="I23" s="64"/>
      <c r="J23" s="20">
        <f t="shared" si="4"/>
        <v>0</v>
      </c>
      <c r="K23" s="21">
        <f t="shared" si="5"/>
        <v>0</v>
      </c>
      <c r="L23" s="21">
        <f t="shared" si="6"/>
        <v>0</v>
      </c>
      <c r="M23" s="21">
        <f t="shared" si="7"/>
        <v>0</v>
      </c>
      <c r="N23" s="21">
        <f t="shared" si="8"/>
        <v>0</v>
      </c>
      <c r="O23" s="21"/>
      <c r="P23" s="22"/>
      <c r="Q23" s="21">
        <f t="shared" si="9"/>
        <v>0</v>
      </c>
    </row>
    <row r="24" spans="1:17" ht="177.75" customHeight="1" x14ac:dyDescent="0.3">
      <c r="A24" s="19">
        <v>12</v>
      </c>
      <c r="B24" s="50" t="s">
        <v>47</v>
      </c>
      <c r="C24" s="45" t="s">
        <v>48</v>
      </c>
      <c r="D24" s="62"/>
      <c r="E24" s="63"/>
      <c r="F24" s="30">
        <v>25</v>
      </c>
      <c r="G24" s="30" t="s">
        <v>97</v>
      </c>
      <c r="H24" s="57"/>
      <c r="I24" s="64"/>
      <c r="J24" s="20">
        <f t="shared" si="4"/>
        <v>0</v>
      </c>
      <c r="K24" s="21">
        <f t="shared" si="5"/>
        <v>0</v>
      </c>
      <c r="L24" s="21">
        <f t="shared" si="6"/>
        <v>0</v>
      </c>
      <c r="M24" s="21">
        <f t="shared" si="7"/>
        <v>0</v>
      </c>
      <c r="N24" s="21">
        <f t="shared" si="8"/>
        <v>0</v>
      </c>
      <c r="O24" s="21"/>
      <c r="P24" s="22"/>
      <c r="Q24" s="21">
        <f t="shared" si="9"/>
        <v>0</v>
      </c>
    </row>
    <row r="25" spans="1:17" ht="177.75" customHeight="1" x14ac:dyDescent="0.3">
      <c r="A25" s="19">
        <v>13</v>
      </c>
      <c r="B25" s="50" t="s">
        <v>49</v>
      </c>
      <c r="C25" s="45" t="s">
        <v>50</v>
      </c>
      <c r="D25" s="62"/>
      <c r="E25" s="63"/>
      <c r="F25" s="30">
        <v>25</v>
      </c>
      <c r="G25" s="30" t="s">
        <v>97</v>
      </c>
      <c r="H25" s="57"/>
      <c r="I25" s="64"/>
      <c r="J25" s="20">
        <f t="shared" si="4"/>
        <v>0</v>
      </c>
      <c r="K25" s="21">
        <f t="shared" si="5"/>
        <v>0</v>
      </c>
      <c r="L25" s="21">
        <f t="shared" si="6"/>
        <v>0</v>
      </c>
      <c r="M25" s="21">
        <f t="shared" si="7"/>
        <v>0</v>
      </c>
      <c r="N25" s="21">
        <f t="shared" si="8"/>
        <v>0</v>
      </c>
      <c r="O25" s="21"/>
      <c r="P25" s="22"/>
      <c r="Q25" s="21">
        <f t="shared" si="9"/>
        <v>0</v>
      </c>
    </row>
    <row r="26" spans="1:17" ht="177.75" customHeight="1" x14ac:dyDescent="0.3">
      <c r="A26" s="19">
        <v>14</v>
      </c>
      <c r="B26" s="50" t="s">
        <v>51</v>
      </c>
      <c r="C26" s="45" t="s">
        <v>52</v>
      </c>
      <c r="D26" s="62"/>
      <c r="E26" s="63"/>
      <c r="F26" s="30">
        <v>25</v>
      </c>
      <c r="G26" s="30" t="s">
        <v>97</v>
      </c>
      <c r="H26" s="57"/>
      <c r="I26" s="64"/>
      <c r="J26" s="20">
        <f t="shared" si="4"/>
        <v>0</v>
      </c>
      <c r="K26" s="21">
        <f t="shared" si="5"/>
        <v>0</v>
      </c>
      <c r="L26" s="21">
        <f t="shared" si="6"/>
        <v>0</v>
      </c>
      <c r="M26" s="21">
        <f t="shared" si="7"/>
        <v>0</v>
      </c>
      <c r="N26" s="21">
        <f t="shared" si="8"/>
        <v>0</v>
      </c>
      <c r="O26" s="21"/>
      <c r="P26" s="22"/>
      <c r="Q26" s="21">
        <f t="shared" si="9"/>
        <v>0</v>
      </c>
    </row>
    <row r="27" spans="1:17" ht="177.75" customHeight="1" x14ac:dyDescent="0.3">
      <c r="A27" s="19">
        <v>15</v>
      </c>
      <c r="B27" s="50" t="s">
        <v>53</v>
      </c>
      <c r="C27" s="45" t="s">
        <v>54</v>
      </c>
      <c r="D27" s="62"/>
      <c r="E27" s="63"/>
      <c r="F27" s="30">
        <v>25</v>
      </c>
      <c r="G27" s="30" t="s">
        <v>97</v>
      </c>
      <c r="H27" s="57"/>
      <c r="I27" s="64"/>
      <c r="J27" s="20">
        <f t="shared" si="4"/>
        <v>0</v>
      </c>
      <c r="K27" s="21">
        <f t="shared" si="5"/>
        <v>0</v>
      </c>
      <c r="L27" s="21">
        <f t="shared" si="6"/>
        <v>0</v>
      </c>
      <c r="M27" s="21">
        <f t="shared" si="7"/>
        <v>0</v>
      </c>
      <c r="N27" s="21">
        <f t="shared" si="8"/>
        <v>0</v>
      </c>
      <c r="O27" s="21"/>
      <c r="P27" s="22"/>
      <c r="Q27" s="21">
        <f t="shared" si="9"/>
        <v>0</v>
      </c>
    </row>
    <row r="28" spans="1:17" ht="177.75" customHeight="1" x14ac:dyDescent="0.3">
      <c r="A28" s="19">
        <v>16</v>
      </c>
      <c r="B28" s="50" t="s">
        <v>55</v>
      </c>
      <c r="C28" s="45" t="s">
        <v>56</v>
      </c>
      <c r="D28" s="62"/>
      <c r="E28" s="63"/>
      <c r="F28" s="30">
        <v>3</v>
      </c>
      <c r="G28" s="30" t="s">
        <v>97</v>
      </c>
      <c r="H28" s="57"/>
      <c r="I28" s="64"/>
      <c r="J28" s="20">
        <f t="shared" si="4"/>
        <v>0</v>
      </c>
      <c r="K28" s="21">
        <f t="shared" si="5"/>
        <v>0</v>
      </c>
      <c r="L28" s="21">
        <f t="shared" si="6"/>
        <v>0</v>
      </c>
      <c r="M28" s="21">
        <f t="shared" si="7"/>
        <v>0</v>
      </c>
      <c r="N28" s="21">
        <f t="shared" si="8"/>
        <v>0</v>
      </c>
      <c r="O28" s="21"/>
      <c r="P28" s="22"/>
      <c r="Q28" s="21">
        <f t="shared" si="9"/>
        <v>0</v>
      </c>
    </row>
    <row r="29" spans="1:17" ht="177.75" customHeight="1" x14ac:dyDescent="0.3">
      <c r="A29" s="19">
        <v>17</v>
      </c>
      <c r="B29" s="50" t="s">
        <v>57</v>
      </c>
      <c r="C29" s="45" t="s">
        <v>58</v>
      </c>
      <c r="D29" s="62"/>
      <c r="E29" s="63"/>
      <c r="F29" s="30">
        <v>3</v>
      </c>
      <c r="G29" s="30" t="s">
        <v>97</v>
      </c>
      <c r="H29" s="57"/>
      <c r="I29" s="64"/>
      <c r="J29" s="20">
        <f t="shared" si="4"/>
        <v>0</v>
      </c>
      <c r="K29" s="21">
        <f t="shared" si="5"/>
        <v>0</v>
      </c>
      <c r="L29" s="21">
        <f t="shared" si="6"/>
        <v>0</v>
      </c>
      <c r="M29" s="21">
        <f t="shared" si="7"/>
        <v>0</v>
      </c>
      <c r="N29" s="21">
        <f t="shared" si="8"/>
        <v>0</v>
      </c>
      <c r="O29" s="21"/>
      <c r="P29" s="22"/>
      <c r="Q29" s="21">
        <f t="shared" si="9"/>
        <v>0</v>
      </c>
    </row>
    <row r="30" spans="1:17" ht="177.75" customHeight="1" x14ac:dyDescent="0.3">
      <c r="A30" s="19">
        <v>18</v>
      </c>
      <c r="B30" s="50" t="s">
        <v>59</v>
      </c>
      <c r="C30" s="45" t="s">
        <v>60</v>
      </c>
      <c r="D30" s="62"/>
      <c r="E30" s="63"/>
      <c r="F30" s="30">
        <v>25</v>
      </c>
      <c r="G30" s="30" t="s">
        <v>97</v>
      </c>
      <c r="H30" s="57"/>
      <c r="I30" s="64"/>
      <c r="J30" s="20">
        <f t="shared" si="4"/>
        <v>0</v>
      </c>
      <c r="K30" s="21">
        <f t="shared" si="5"/>
        <v>0</v>
      </c>
      <c r="L30" s="21">
        <f t="shared" si="6"/>
        <v>0</v>
      </c>
      <c r="M30" s="21">
        <f t="shared" si="7"/>
        <v>0</v>
      </c>
      <c r="N30" s="21">
        <f t="shared" si="8"/>
        <v>0</v>
      </c>
      <c r="O30" s="21"/>
      <c r="P30" s="22"/>
      <c r="Q30" s="21">
        <f t="shared" si="9"/>
        <v>0</v>
      </c>
    </row>
    <row r="31" spans="1:17" ht="177.75" customHeight="1" x14ac:dyDescent="0.3">
      <c r="A31" s="19">
        <v>19</v>
      </c>
      <c r="B31" s="50" t="s">
        <v>61</v>
      </c>
      <c r="C31" s="45" t="s">
        <v>62</v>
      </c>
      <c r="D31" s="62"/>
      <c r="E31" s="63"/>
      <c r="F31" s="30">
        <v>25</v>
      </c>
      <c r="G31" s="30" t="s">
        <v>97</v>
      </c>
      <c r="H31" s="57"/>
      <c r="I31" s="64"/>
      <c r="J31" s="20">
        <f t="shared" si="4"/>
        <v>0</v>
      </c>
      <c r="K31" s="21">
        <f t="shared" si="5"/>
        <v>0</v>
      </c>
      <c r="L31" s="21">
        <f t="shared" si="6"/>
        <v>0</v>
      </c>
      <c r="M31" s="21">
        <f t="shared" si="7"/>
        <v>0</v>
      </c>
      <c r="N31" s="21">
        <f t="shared" si="8"/>
        <v>0</v>
      </c>
      <c r="O31" s="21"/>
      <c r="P31" s="22"/>
      <c r="Q31" s="21">
        <f t="shared" si="9"/>
        <v>0</v>
      </c>
    </row>
    <row r="32" spans="1:17" ht="177.75" customHeight="1" x14ac:dyDescent="0.3">
      <c r="A32" s="19">
        <v>20</v>
      </c>
      <c r="B32" s="50" t="s">
        <v>63</v>
      </c>
      <c r="C32" s="45" t="s">
        <v>64</v>
      </c>
      <c r="D32" s="62"/>
      <c r="E32" s="63"/>
      <c r="F32" s="30">
        <v>10</v>
      </c>
      <c r="G32" s="30" t="s">
        <v>97</v>
      </c>
      <c r="H32" s="57"/>
      <c r="I32" s="64"/>
      <c r="J32" s="20">
        <f t="shared" si="4"/>
        <v>0</v>
      </c>
      <c r="K32" s="21">
        <f t="shared" si="5"/>
        <v>0</v>
      </c>
      <c r="L32" s="21">
        <f t="shared" si="6"/>
        <v>0</v>
      </c>
      <c r="M32" s="21">
        <f t="shared" si="7"/>
        <v>0</v>
      </c>
      <c r="N32" s="21">
        <f t="shared" si="8"/>
        <v>0</v>
      </c>
      <c r="O32" s="21"/>
      <c r="P32" s="22"/>
      <c r="Q32" s="21">
        <f t="shared" si="9"/>
        <v>0</v>
      </c>
    </row>
    <row r="33" spans="1:17" ht="177.75" customHeight="1" x14ac:dyDescent="0.3">
      <c r="A33" s="19">
        <v>21</v>
      </c>
      <c r="B33" s="50" t="s">
        <v>65</v>
      </c>
      <c r="C33" s="45" t="s">
        <v>66</v>
      </c>
      <c r="D33" s="62"/>
      <c r="E33" s="63"/>
      <c r="F33" s="30">
        <v>5</v>
      </c>
      <c r="G33" s="30" t="s">
        <v>97</v>
      </c>
      <c r="H33" s="57"/>
      <c r="I33" s="64"/>
      <c r="J33" s="20">
        <f t="shared" si="4"/>
        <v>0</v>
      </c>
      <c r="K33" s="21">
        <f t="shared" si="5"/>
        <v>0</v>
      </c>
      <c r="L33" s="21">
        <f t="shared" si="6"/>
        <v>0</v>
      </c>
      <c r="M33" s="21">
        <f t="shared" si="7"/>
        <v>0</v>
      </c>
      <c r="N33" s="21">
        <f t="shared" si="8"/>
        <v>0</v>
      </c>
      <c r="O33" s="21"/>
      <c r="P33" s="22"/>
      <c r="Q33" s="21">
        <f t="shared" si="9"/>
        <v>0</v>
      </c>
    </row>
    <row r="34" spans="1:17" ht="177.75" customHeight="1" x14ac:dyDescent="0.3">
      <c r="A34" s="19">
        <v>22</v>
      </c>
      <c r="B34" s="50" t="s">
        <v>67</v>
      </c>
      <c r="C34" s="45" t="s">
        <v>68</v>
      </c>
      <c r="D34" s="62"/>
      <c r="E34" s="63"/>
      <c r="F34" s="30">
        <v>100</v>
      </c>
      <c r="G34" s="30" t="s">
        <v>97</v>
      </c>
      <c r="H34" s="57"/>
      <c r="I34" s="64"/>
      <c r="J34" s="20">
        <f t="shared" si="4"/>
        <v>0</v>
      </c>
      <c r="K34" s="21">
        <f t="shared" si="5"/>
        <v>0</v>
      </c>
      <c r="L34" s="21">
        <f t="shared" si="6"/>
        <v>0</v>
      </c>
      <c r="M34" s="21">
        <f t="shared" si="7"/>
        <v>0</v>
      </c>
      <c r="N34" s="21">
        <f t="shared" si="8"/>
        <v>0</v>
      </c>
      <c r="O34" s="21"/>
      <c r="P34" s="22"/>
      <c r="Q34" s="21">
        <f t="shared" si="9"/>
        <v>0</v>
      </c>
    </row>
    <row r="35" spans="1:17" ht="177.75" customHeight="1" x14ac:dyDescent="0.3">
      <c r="A35" s="19">
        <v>23</v>
      </c>
      <c r="B35" s="51" t="s">
        <v>69</v>
      </c>
      <c r="C35" s="45" t="s">
        <v>70</v>
      </c>
      <c r="D35" s="62"/>
      <c r="E35" s="63"/>
      <c r="F35" s="31">
        <v>25</v>
      </c>
      <c r="G35" s="30" t="s">
        <v>97</v>
      </c>
      <c r="H35" s="57"/>
      <c r="I35" s="64"/>
      <c r="J35" s="20">
        <f t="shared" si="4"/>
        <v>0</v>
      </c>
      <c r="K35" s="21">
        <f t="shared" si="5"/>
        <v>0</v>
      </c>
      <c r="L35" s="21">
        <f t="shared" si="6"/>
        <v>0</v>
      </c>
      <c r="M35" s="21">
        <f t="shared" si="7"/>
        <v>0</v>
      </c>
      <c r="N35" s="21">
        <f t="shared" si="8"/>
        <v>0</v>
      </c>
      <c r="O35" s="21"/>
      <c r="P35" s="22"/>
      <c r="Q35" s="21">
        <f t="shared" si="9"/>
        <v>0</v>
      </c>
    </row>
    <row r="36" spans="1:17" ht="177.75" customHeight="1" x14ac:dyDescent="0.3">
      <c r="A36" s="19">
        <v>24</v>
      </c>
      <c r="B36" s="65" t="s">
        <v>71</v>
      </c>
      <c r="C36" s="52" t="s">
        <v>72</v>
      </c>
      <c r="D36" s="62"/>
      <c r="E36" s="63"/>
      <c r="F36" s="30">
        <v>250</v>
      </c>
      <c r="G36" s="30" t="s">
        <v>97</v>
      </c>
      <c r="H36" s="57"/>
      <c r="I36" s="64"/>
      <c r="J36" s="20">
        <f t="shared" si="4"/>
        <v>0</v>
      </c>
      <c r="K36" s="21">
        <f t="shared" si="5"/>
        <v>0</v>
      </c>
      <c r="L36" s="21">
        <f t="shared" si="6"/>
        <v>0</v>
      </c>
      <c r="M36" s="21">
        <f t="shared" si="7"/>
        <v>0</v>
      </c>
      <c r="N36" s="21">
        <f t="shared" si="8"/>
        <v>0</v>
      </c>
      <c r="O36" s="21"/>
      <c r="P36" s="22"/>
      <c r="Q36" s="21">
        <f t="shared" si="9"/>
        <v>0</v>
      </c>
    </row>
    <row r="37" spans="1:17" ht="177.75" customHeight="1" x14ac:dyDescent="0.3">
      <c r="A37" s="19">
        <v>25</v>
      </c>
      <c r="B37" s="53" t="s">
        <v>73</v>
      </c>
      <c r="C37" s="52" t="s">
        <v>74</v>
      </c>
      <c r="D37" s="62"/>
      <c r="E37" s="63"/>
      <c r="F37" s="30">
        <v>100</v>
      </c>
      <c r="G37" s="30" t="s">
        <v>99</v>
      </c>
      <c r="H37" s="57"/>
      <c r="I37" s="64"/>
      <c r="J37" s="20">
        <f t="shared" si="4"/>
        <v>0</v>
      </c>
      <c r="K37" s="21">
        <f t="shared" si="5"/>
        <v>0</v>
      </c>
      <c r="L37" s="21">
        <f t="shared" si="6"/>
        <v>0</v>
      </c>
      <c r="M37" s="21">
        <f t="shared" si="7"/>
        <v>0</v>
      </c>
      <c r="N37" s="21">
        <f t="shared" si="8"/>
        <v>0</v>
      </c>
      <c r="O37" s="21"/>
      <c r="P37" s="22"/>
      <c r="Q37" s="21">
        <f t="shared" si="9"/>
        <v>0</v>
      </c>
    </row>
    <row r="38" spans="1:17" ht="177.75" customHeight="1" x14ac:dyDescent="0.3">
      <c r="A38" s="19">
        <v>26</v>
      </c>
      <c r="B38" s="51" t="s">
        <v>75</v>
      </c>
      <c r="C38" s="52" t="s">
        <v>76</v>
      </c>
      <c r="D38" s="62"/>
      <c r="E38" s="63"/>
      <c r="F38" s="30">
        <v>25</v>
      </c>
      <c r="G38" s="30" t="s">
        <v>97</v>
      </c>
      <c r="H38" s="57"/>
      <c r="I38" s="64"/>
      <c r="J38" s="20">
        <f t="shared" si="4"/>
        <v>0</v>
      </c>
      <c r="K38" s="21">
        <f t="shared" si="5"/>
        <v>0</v>
      </c>
      <c r="L38" s="21">
        <f t="shared" si="6"/>
        <v>0</v>
      </c>
      <c r="M38" s="21">
        <f t="shared" si="7"/>
        <v>0</v>
      </c>
      <c r="N38" s="21">
        <f t="shared" si="8"/>
        <v>0</v>
      </c>
      <c r="O38" s="21"/>
      <c r="P38" s="22"/>
      <c r="Q38" s="21">
        <f t="shared" si="9"/>
        <v>0</v>
      </c>
    </row>
    <row r="39" spans="1:17" ht="177.75" customHeight="1" x14ac:dyDescent="0.3">
      <c r="A39" s="19">
        <v>27</v>
      </c>
      <c r="B39" s="51" t="s">
        <v>77</v>
      </c>
      <c r="C39" s="52" t="s">
        <v>78</v>
      </c>
      <c r="D39" s="62"/>
      <c r="E39" s="63"/>
      <c r="F39" s="30">
        <v>25</v>
      </c>
      <c r="G39" s="30" t="s">
        <v>97</v>
      </c>
      <c r="H39" s="57"/>
      <c r="I39" s="64"/>
      <c r="J39" s="20">
        <f t="shared" si="4"/>
        <v>0</v>
      </c>
      <c r="K39" s="21">
        <f t="shared" si="5"/>
        <v>0</v>
      </c>
      <c r="L39" s="21">
        <f t="shared" si="6"/>
        <v>0</v>
      </c>
      <c r="M39" s="21">
        <f t="shared" si="7"/>
        <v>0</v>
      </c>
      <c r="N39" s="21">
        <f t="shared" si="8"/>
        <v>0</v>
      </c>
      <c r="O39" s="21"/>
      <c r="P39" s="22"/>
      <c r="Q39" s="21">
        <f t="shared" si="9"/>
        <v>0</v>
      </c>
    </row>
    <row r="40" spans="1:17" ht="177.75" customHeight="1" x14ac:dyDescent="0.3">
      <c r="A40" s="19">
        <v>28</v>
      </c>
      <c r="B40" s="51" t="s">
        <v>79</v>
      </c>
      <c r="C40" s="52" t="s">
        <v>80</v>
      </c>
      <c r="D40" s="62"/>
      <c r="E40" s="63"/>
      <c r="F40" s="30">
        <v>25</v>
      </c>
      <c r="G40" s="30" t="s">
        <v>97</v>
      </c>
      <c r="H40" s="57"/>
      <c r="I40" s="64"/>
      <c r="J40" s="20">
        <f t="shared" si="4"/>
        <v>0</v>
      </c>
      <c r="K40" s="21">
        <f t="shared" si="5"/>
        <v>0</v>
      </c>
      <c r="L40" s="21">
        <f t="shared" si="6"/>
        <v>0</v>
      </c>
      <c r="M40" s="21">
        <f t="shared" si="7"/>
        <v>0</v>
      </c>
      <c r="N40" s="21">
        <f t="shared" si="8"/>
        <v>0</v>
      </c>
      <c r="O40" s="21"/>
      <c r="P40" s="22"/>
      <c r="Q40" s="21">
        <f t="shared" si="9"/>
        <v>0</v>
      </c>
    </row>
    <row r="41" spans="1:17" ht="177.75" customHeight="1" x14ac:dyDescent="0.3">
      <c r="A41" s="19">
        <v>29</v>
      </c>
      <c r="B41" s="51" t="s">
        <v>81</v>
      </c>
      <c r="C41" s="52" t="s">
        <v>82</v>
      </c>
      <c r="D41" s="62"/>
      <c r="E41" s="63"/>
      <c r="F41" s="30">
        <v>20</v>
      </c>
      <c r="G41" s="30" t="s">
        <v>97</v>
      </c>
      <c r="H41" s="57"/>
      <c r="I41" s="64"/>
      <c r="J41" s="20">
        <f t="shared" si="4"/>
        <v>0</v>
      </c>
      <c r="K41" s="21">
        <f t="shared" si="5"/>
        <v>0</v>
      </c>
      <c r="L41" s="21">
        <f t="shared" si="6"/>
        <v>0</v>
      </c>
      <c r="M41" s="21">
        <f t="shared" si="7"/>
        <v>0</v>
      </c>
      <c r="N41" s="21">
        <f t="shared" si="8"/>
        <v>0</v>
      </c>
      <c r="O41" s="21"/>
      <c r="P41" s="22"/>
      <c r="Q41" s="21">
        <f t="shared" si="9"/>
        <v>0</v>
      </c>
    </row>
    <row r="42" spans="1:17" ht="177.75" customHeight="1" x14ac:dyDescent="0.3">
      <c r="A42" s="19">
        <v>30</v>
      </c>
      <c r="B42" s="51" t="s">
        <v>83</v>
      </c>
      <c r="C42" s="52" t="s">
        <v>84</v>
      </c>
      <c r="D42" s="62"/>
      <c r="E42" s="63"/>
      <c r="F42" s="30">
        <v>20</v>
      </c>
      <c r="G42" s="30" t="s">
        <v>97</v>
      </c>
      <c r="H42" s="57"/>
      <c r="I42" s="64"/>
      <c r="J42" s="20">
        <f t="shared" si="4"/>
        <v>0</v>
      </c>
      <c r="K42" s="21">
        <f t="shared" si="5"/>
        <v>0</v>
      </c>
      <c r="L42" s="21">
        <f t="shared" si="6"/>
        <v>0</v>
      </c>
      <c r="M42" s="21">
        <f t="shared" si="7"/>
        <v>0</v>
      </c>
      <c r="N42" s="21">
        <f t="shared" si="8"/>
        <v>0</v>
      </c>
      <c r="O42" s="21"/>
      <c r="P42" s="22"/>
      <c r="Q42" s="21">
        <f t="shared" si="9"/>
        <v>0</v>
      </c>
    </row>
    <row r="43" spans="1:17" ht="177.75" customHeight="1" x14ac:dyDescent="0.3">
      <c r="A43" s="19">
        <v>31</v>
      </c>
      <c r="B43" s="51" t="s">
        <v>85</v>
      </c>
      <c r="C43" s="52" t="s">
        <v>86</v>
      </c>
      <c r="D43" s="62"/>
      <c r="E43" s="63"/>
      <c r="F43" s="30">
        <v>25</v>
      </c>
      <c r="G43" s="30" t="s">
        <v>97</v>
      </c>
      <c r="H43" s="57"/>
      <c r="I43" s="64"/>
      <c r="J43" s="20">
        <f t="shared" si="4"/>
        <v>0</v>
      </c>
      <c r="K43" s="21">
        <f t="shared" si="5"/>
        <v>0</v>
      </c>
      <c r="L43" s="21">
        <f t="shared" si="6"/>
        <v>0</v>
      </c>
      <c r="M43" s="21">
        <f t="shared" si="7"/>
        <v>0</v>
      </c>
      <c r="N43" s="21">
        <f t="shared" si="8"/>
        <v>0</v>
      </c>
      <c r="O43" s="21"/>
      <c r="P43" s="22"/>
      <c r="Q43" s="21">
        <f t="shared" si="9"/>
        <v>0</v>
      </c>
    </row>
    <row r="44" spans="1:17" ht="177.75" customHeight="1" x14ac:dyDescent="0.3">
      <c r="A44" s="19">
        <v>32</v>
      </c>
      <c r="B44" s="50" t="s">
        <v>87</v>
      </c>
      <c r="C44" s="45" t="s">
        <v>88</v>
      </c>
      <c r="D44" s="62"/>
      <c r="E44" s="63"/>
      <c r="F44" s="30">
        <v>300</v>
      </c>
      <c r="G44" s="30" t="s">
        <v>97</v>
      </c>
      <c r="H44" s="57"/>
      <c r="I44" s="64"/>
      <c r="J44" s="20">
        <f t="shared" si="4"/>
        <v>0</v>
      </c>
      <c r="K44" s="21">
        <f t="shared" si="5"/>
        <v>0</v>
      </c>
      <c r="L44" s="21">
        <f t="shared" si="6"/>
        <v>0</v>
      </c>
      <c r="M44" s="21">
        <f t="shared" si="7"/>
        <v>0</v>
      </c>
      <c r="N44" s="21">
        <f t="shared" si="8"/>
        <v>0</v>
      </c>
      <c r="O44" s="21"/>
      <c r="P44" s="22"/>
      <c r="Q44" s="21">
        <f t="shared" si="9"/>
        <v>0</v>
      </c>
    </row>
    <row r="45" spans="1:17" ht="177.75" customHeight="1" x14ac:dyDescent="0.3">
      <c r="A45" s="19">
        <v>33</v>
      </c>
      <c r="B45" s="51" t="s">
        <v>89</v>
      </c>
      <c r="C45" s="45" t="s">
        <v>90</v>
      </c>
      <c r="D45" s="62"/>
      <c r="E45" s="63"/>
      <c r="F45" s="31">
        <v>1000</v>
      </c>
      <c r="G45" s="30" t="s">
        <v>97</v>
      </c>
      <c r="H45" s="57"/>
      <c r="I45" s="64"/>
      <c r="J45" s="20">
        <f t="shared" si="4"/>
        <v>0</v>
      </c>
      <c r="K45" s="21">
        <f t="shared" si="5"/>
        <v>0</v>
      </c>
      <c r="L45" s="21">
        <f t="shared" si="6"/>
        <v>0</v>
      </c>
      <c r="M45" s="21">
        <f t="shared" si="7"/>
        <v>0</v>
      </c>
      <c r="N45" s="21">
        <f t="shared" si="8"/>
        <v>0</v>
      </c>
      <c r="O45" s="21"/>
      <c r="P45" s="22"/>
      <c r="Q45" s="21">
        <f t="shared" si="9"/>
        <v>0</v>
      </c>
    </row>
    <row r="46" spans="1:17" ht="177.75" customHeight="1" x14ac:dyDescent="0.3">
      <c r="A46" s="19">
        <v>34</v>
      </c>
      <c r="B46" s="65" t="s">
        <v>91</v>
      </c>
      <c r="C46" s="52" t="s">
        <v>92</v>
      </c>
      <c r="D46" s="62"/>
      <c r="E46" s="63"/>
      <c r="F46" s="30">
        <v>500</v>
      </c>
      <c r="G46" s="30" t="s">
        <v>97</v>
      </c>
      <c r="H46" s="57"/>
      <c r="I46" s="64"/>
      <c r="J46" s="20">
        <f t="shared" si="4"/>
        <v>0</v>
      </c>
      <c r="K46" s="21">
        <f t="shared" si="5"/>
        <v>0</v>
      </c>
      <c r="L46" s="21">
        <f t="shared" si="6"/>
        <v>0</v>
      </c>
      <c r="M46" s="21">
        <f t="shared" si="7"/>
        <v>0</v>
      </c>
      <c r="N46" s="21">
        <f t="shared" si="8"/>
        <v>0</v>
      </c>
      <c r="O46" s="21"/>
      <c r="P46" s="22"/>
      <c r="Q46" s="21">
        <f t="shared" si="9"/>
        <v>0</v>
      </c>
    </row>
    <row r="47" spans="1:17" ht="177.75" customHeight="1" x14ac:dyDescent="0.3">
      <c r="A47" s="19">
        <v>35</v>
      </c>
      <c r="B47" s="51" t="s">
        <v>93</v>
      </c>
      <c r="C47" s="52" t="s">
        <v>94</v>
      </c>
      <c r="D47" s="62"/>
      <c r="E47" s="63"/>
      <c r="F47" s="30">
        <v>2500</v>
      </c>
      <c r="G47" s="30" t="s">
        <v>100</v>
      </c>
      <c r="H47" s="57"/>
      <c r="I47" s="64"/>
      <c r="J47" s="20">
        <f t="shared" si="4"/>
        <v>0</v>
      </c>
      <c r="K47" s="21">
        <f t="shared" si="5"/>
        <v>0</v>
      </c>
      <c r="L47" s="21">
        <f t="shared" si="6"/>
        <v>0</v>
      </c>
      <c r="M47" s="21">
        <f t="shared" si="7"/>
        <v>0</v>
      </c>
      <c r="N47" s="21">
        <f t="shared" si="8"/>
        <v>0</v>
      </c>
      <c r="O47" s="21"/>
      <c r="P47" s="22"/>
      <c r="Q47" s="21">
        <f t="shared" si="9"/>
        <v>0</v>
      </c>
    </row>
    <row r="48" spans="1:17" ht="177.75" customHeight="1" x14ac:dyDescent="0.3">
      <c r="A48" s="19">
        <v>36</v>
      </c>
      <c r="B48" s="51" t="s">
        <v>95</v>
      </c>
      <c r="C48" s="52" t="s">
        <v>96</v>
      </c>
      <c r="D48" s="62"/>
      <c r="E48" s="63"/>
      <c r="F48" s="30">
        <v>100</v>
      </c>
      <c r="G48" s="30" t="s">
        <v>98</v>
      </c>
      <c r="H48" s="57"/>
      <c r="I48" s="64"/>
      <c r="J48" s="20">
        <f t="shared" si="4"/>
        <v>0</v>
      </c>
      <c r="K48" s="21">
        <f t="shared" si="5"/>
        <v>0</v>
      </c>
      <c r="L48" s="21">
        <f t="shared" si="6"/>
        <v>0</v>
      </c>
      <c r="M48" s="21">
        <f t="shared" si="7"/>
        <v>0</v>
      </c>
      <c r="N48" s="21">
        <f t="shared" si="8"/>
        <v>0</v>
      </c>
      <c r="O48" s="21"/>
      <c r="P48" s="22"/>
      <c r="Q48" s="21">
        <f t="shared" si="9"/>
        <v>0</v>
      </c>
    </row>
    <row r="49" spans="2:14" ht="30" customHeight="1" x14ac:dyDescent="0.3">
      <c r="B49" s="36" t="s">
        <v>21</v>
      </c>
      <c r="C49" s="37"/>
      <c r="D49" s="37"/>
      <c r="E49" s="38"/>
      <c r="F49" s="39"/>
      <c r="G49" s="39"/>
      <c r="H49" s="40"/>
      <c r="I49" s="41"/>
      <c r="J49" s="41"/>
      <c r="K49" s="41"/>
      <c r="L49" s="42">
        <f>SUM(L13:L48)</f>
        <v>0</v>
      </c>
      <c r="M49" s="42">
        <f t="shared" ref="M49:N49" si="10">SUM(M13:M48)</f>
        <v>0</v>
      </c>
      <c r="N49" s="42">
        <f t="shared" si="10"/>
        <v>0</v>
      </c>
    </row>
    <row r="50" spans="2:14" x14ac:dyDescent="0.3">
      <c r="L50" s="25"/>
    </row>
    <row r="51" spans="2:14" x14ac:dyDescent="0.3">
      <c r="B51" s="69"/>
      <c r="C51" s="69"/>
      <c r="D51" s="69"/>
      <c r="E51" s="69"/>
      <c r="F51" s="69"/>
      <c r="G51" s="69"/>
      <c r="H51" s="69"/>
      <c r="L51" s="26"/>
    </row>
    <row r="52" spans="2:14" ht="24.6" customHeight="1" x14ac:dyDescent="0.3">
      <c r="B52" s="69"/>
      <c r="C52" s="69"/>
      <c r="D52" s="69"/>
      <c r="E52" s="69"/>
      <c r="F52" s="69"/>
      <c r="G52" s="69"/>
      <c r="H52" s="69"/>
      <c r="L52" s="27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2 F49:G1048576" name="Oblast3"/>
    <protectedRange algorithmName="SHA-512" hashValue="/5PSoJn5qAL9Fu5G35wpYxEvLB6WIwYXA9nVZ65yNgApf6x2eYYiMP6vhPMVDE5ejF4+iKt9VbkqxVHiUA5A4w==" saltValue="7Wt/LWVVScooo6LJY7ba/w==" spinCount="100000" sqref="A1:C12 A49:C1048576 A13:A48" name="Oblast1"/>
    <protectedRange sqref="D1:E12 E13:E14 D15:E1048576" name="Oblast2"/>
    <protectedRange sqref="H1:Q1048576" name="Oblast4"/>
    <protectedRange algorithmName="SHA-512" hashValue="d5LKauLj5dEnrKyLenZ7SXr1+g+ACFD0pTnX62VXeeBfvEKM/AnpxYF2t5SSFzBGnCJW1dbArdo4gLnnQ2T7Fw==" saltValue="ASnJ1LgvWZYMeREA2lBVKQ==" spinCount="100000" sqref="B13:B33" name="Oblast1_1_3"/>
    <protectedRange algorithmName="SHA-512" hashValue="d5LKauLj5dEnrKyLenZ7SXr1+g+ACFD0pTnX62VXeeBfvEKM/AnpxYF2t5SSFzBGnCJW1dbArdo4gLnnQ2T7Fw==" saltValue="ASnJ1LgvWZYMeREA2lBVKQ==" spinCount="100000" sqref="C13:C33" name="Oblast1_1_1_2"/>
    <protectedRange algorithmName="SHA-512" hashValue="/5PSoJn5qAL9Fu5G35wpYxEvLB6WIwYXA9nVZ65yNgApf6x2eYYiMP6vhPMVDE5ejF4+iKt9VbkqxVHiUA5A4w==" saltValue="7Wt/LWVVScooo6LJY7ba/w==" spinCount="100000" sqref="B39:B43" name="Oblast1_2_3"/>
    <protectedRange algorithmName="SHA-512" hashValue="d5LKauLj5dEnrKyLenZ7SXr1+g+ACFD0pTnX62VXeeBfvEKM/AnpxYF2t5SSFzBGnCJW1dbArdo4gLnnQ2T7Fw==" saltValue="ASnJ1LgvWZYMeREA2lBVKQ==" spinCount="100000" sqref="B36:C36 C37:C43" name="Oblast1_2_1_3"/>
    <protectedRange password="C680" sqref="B37" name="Oblast1_3_2"/>
    <protectedRange algorithmName="SHA-512" hashValue="d5LKauLj5dEnrKyLenZ7SXr1+g+ACFD0pTnX62VXeeBfvEKM/AnpxYF2t5SSFzBGnCJW1dbArdo4gLnnQ2T7Fw==" saltValue="ASnJ1LgvWZYMeREA2lBVKQ==" spinCount="100000" sqref="B44:C45" name="Oblast1_1_2_1"/>
    <protectedRange algorithmName="SHA-512" hashValue="d5LKauLj5dEnrKyLenZ7SXr1+g+ACFD0pTnX62VXeeBfvEKM/AnpxYF2t5SSFzBGnCJW1dbArdo4gLnnQ2T7Fw==" saltValue="ASnJ1LgvWZYMeREA2lBVKQ==" spinCount="100000" sqref="B46:C46" name="Oblast1_2_2_1"/>
    <protectedRange algorithmName="SHA-512" hashValue="/5PSoJn5qAL9Fu5G35wpYxEvLB6WIwYXA9nVZ65yNgApf6x2eYYiMP6vhPMVDE5ejF4+iKt9VbkqxVHiUA5A4w==" saltValue="7Wt/LWVVScooo6LJY7ba/w==" spinCount="100000" sqref="B47:B48" name="Oblast1_5_1_1"/>
    <protectedRange algorithmName="SHA-512" hashValue="d5LKauLj5dEnrKyLenZ7SXr1+g+ACFD0pTnX62VXeeBfvEKM/AnpxYF2t5SSFzBGnCJW1dbArdo4gLnnQ2T7Fw==" saltValue="ASnJ1LgvWZYMeREA2lBVKQ==" spinCount="100000" sqref="C47:C48" name="Oblast1_2_1_2_1"/>
    <protectedRange algorithmName="SHA-512" hashValue="d5LKauLj5dEnrKyLenZ7SXr1+g+ACFD0pTnX62VXeeBfvEKM/AnpxYF2t5SSFzBGnCJW1dbArdo4gLnnQ2T7Fw==" saltValue="ASnJ1LgvWZYMeREA2lBVKQ==" spinCount="100000" sqref="C34" name="Oblast1_1_1_1_2"/>
    <protectedRange algorithmName="SHA-512" hashValue="VKm/eKcluIMbVWHn4cuX9w98oTulu6em39u6NRsVOUI+20giY9xuBCiJJzy0Ph/zA/ehRziP+awjmtQtb9pavg==" saltValue="Nl652uKbXpJaFgAi7j1FCg==" spinCount="100000" sqref="F13:G33" name="Oblast3_1"/>
    <protectedRange algorithmName="SHA-512" hashValue="VKm/eKcluIMbVWHn4cuX9w98oTulu6em39u6NRsVOUI+20giY9xuBCiJJzy0Ph/zA/ehRziP+awjmtQtb9pavg==" saltValue="Nl652uKbXpJaFgAi7j1FCg==" spinCount="100000" sqref="F34:G36 F38:G41 F37 F43:G43 F42" name="Oblast3_1_1"/>
    <protectedRange password="C680" sqref="G37" name="Oblast2_1_1"/>
    <protectedRange password="C680" sqref="G42" name="Oblast2_2"/>
    <protectedRange algorithmName="SHA-512" hashValue="VKm/eKcluIMbVWHn4cuX9w98oTulu6em39u6NRsVOUI+20giY9xuBCiJJzy0Ph/zA/ehRziP+awjmtQtb9pavg==" saltValue="Nl652uKbXpJaFgAi7j1FCg==" spinCount="100000" sqref="F44:G46" name="Oblast3_2"/>
    <protectedRange algorithmName="SHA-512" hashValue="VKm/eKcluIMbVWHn4cuX9w98oTulu6em39u6NRsVOUI+20giY9xuBCiJJzy0Ph/zA/ehRziP+awjmtQtb9pavg==" saltValue="Nl652uKbXpJaFgAi7j1FCg==" spinCount="100000" sqref="F47:G48" name="Oblast3_1_2"/>
  </protectedRanges>
  <mergeCells count="5">
    <mergeCell ref="F2:G2"/>
    <mergeCell ref="B6:O6"/>
    <mergeCell ref="B51:H52"/>
    <mergeCell ref="O11:Q11"/>
    <mergeCell ref="B11:C11"/>
  </mergeCells>
  <pageMargins left="0.7" right="0.7" top="0.78740157499999996" bottom="0.78740157499999996" header="0.3" footer="0.3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f4efc107-55a7-42c9-99df-ded307a91f2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26 CHEMIK</vt:lpstr>
      <vt:lpstr>'Výzva č. 26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cp:lastPrinted>2024-05-29T12:40:39Z</cp:lastPrinted>
  <dcterms:created xsi:type="dcterms:W3CDTF">2022-10-31T14:01:21Z</dcterms:created>
  <dcterms:modified xsi:type="dcterms:W3CDTF">2024-05-31T13:01:45Z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