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78_Výzva_29_2024_priprava\01_K_odeslání\"/>
    </mc:Choice>
  </mc:AlternateContent>
  <xr:revisionPtr revIDLastSave="0" documentId="8_{B8B44375-B7A6-4DE3-A849-6677C64308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9 CHEMIK" sheetId="1" r:id="rId1"/>
  </sheets>
  <definedNames>
    <definedName name="_xlnm.Print_Area" localSheetId="0">'Výzva č. 29 CHEMIK'!$A$1:$R$19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L15" i="1"/>
  <c r="L13" i="1"/>
  <c r="L14" i="1" l="1"/>
  <c r="M14" i="1" s="1"/>
  <c r="N14" i="1" s="1"/>
  <c r="J15" i="1"/>
  <c r="K15" i="1" s="1"/>
  <c r="M15" i="1" s="1"/>
  <c r="N15" i="1" s="1"/>
  <c r="J14" i="1"/>
  <c r="K14" i="1" s="1"/>
  <c r="J13" i="1"/>
  <c r="K13" i="1" s="1"/>
  <c r="Q14" i="1"/>
  <c r="Q13" i="1"/>
  <c r="L16" i="1" l="1"/>
  <c r="M13" i="1"/>
  <c r="N13" i="1" s="1"/>
  <c r="M16" i="1" l="1"/>
  <c r="N16" i="1"/>
</calcChain>
</file>

<file path=xl/sharedStrings.xml><?xml version="1.0" encoding="utf-8"?>
<sst xmlns="http://schemas.openxmlformats.org/spreadsheetml/2006/main" count="34" uniqueCount="33">
  <si>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</si>
  <si>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</si>
  <si>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</si>
  <si>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</si>
  <si>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</si>
  <si>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</si>
  <si>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</si>
  <si>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</si>
  <si>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</si>
  <si>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</si>
  <si>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</si>
  <si>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</si>
  <si>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</si>
  <si>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</si>
  <si>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</si>
  <si>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</si>
  <si>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</si>
  <si>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</si>
  <si>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</si>
  <si>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</si>
  <si>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</si>
  <si>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</si>
  <si>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 xml:space="preserve">a Cenová nabídka </t>
  </si>
  <si>
    <t>Účastník ve sloupci "D " Nabídnuté plnění účastníkem"  může využít vlastní přílohy a prokázat plnění dalšími listy v nabídce.</t>
  </si>
  <si>
    <r>
      <t>Příloha č. 1 Výzvy č. 29</t>
    </r>
    <r>
      <rPr>
        <b/>
        <sz val="14"/>
        <rFont val="Calibri"/>
        <family val="2"/>
        <charset val="238"/>
      </rPr>
      <t xml:space="preserve">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</t>
    </r>
  </si>
  <si>
    <t>Triton X-100</t>
  </si>
  <si>
    <t>CAS number- 9002-93-1; IUPAC name- 2-[4-(2,4,4-trimethylpentan-2-yl)phenoxy]ethan-1-ol; form- liquid;  Cloud Point: 63 - 70°C</t>
  </si>
  <si>
    <t>Vodné zalévací médium s 1,4-Diazabicyclo[2.2.2]octanem</t>
  </si>
  <si>
    <t>pH range 8.0-8.4; aqueous mounting medium for immunofluorescent microscopy; form- liquid</t>
  </si>
  <si>
    <t>Hovězí sérový albumin (Bovine serum albumin)</t>
  </si>
  <si>
    <t>pH range 6.7-7.2; purity 98 %; color- light yellow</t>
  </si>
  <si>
    <t>10 mL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</si>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</sst>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1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"/>
  <sheetViews>
    <sheetView tabSelected="1" view="pageBreakPreview" zoomScale="79" zoomScaleNormal="79" zoomScaleSheetLayoutView="79" workbookViewId="0">
      <selection activeCell="Q15" sqref="Q15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4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8"/>
      <c r="G2" s="58"/>
      <c r="H2" s="2" t="s">
        <v>24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52"/>
      <c r="F3" s="5"/>
      <c r="G3" s="5"/>
      <c r="H3" s="8" t="s">
        <v>22</v>
      </c>
      <c r="I3" s="3"/>
      <c r="J3" s="5"/>
      <c r="N3" s="3"/>
      <c r="O3" s="3"/>
      <c r="P3" s="3"/>
    </row>
    <row r="4" spans="1:17" ht="18" x14ac:dyDescent="0.35">
      <c r="A4" s="6"/>
      <c r="B4" s="49" t="s">
        <v>0</v>
      </c>
      <c r="C4" s="49"/>
      <c r="D4" s="35"/>
      <c r="E4" s="47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5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9" t="s"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3"/>
    </row>
    <row r="7" spans="1:17" ht="18" x14ac:dyDescent="0.35">
      <c r="A7" s="6"/>
      <c r="B7" s="6"/>
      <c r="C7" s="6"/>
      <c r="D7" s="35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23</v>
      </c>
      <c r="C8" s="6"/>
      <c r="D8" s="35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5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2" t="s">
        <v>2</v>
      </c>
      <c r="C11" s="62"/>
      <c r="D11" s="36"/>
      <c r="E11" s="13"/>
      <c r="F11" s="14"/>
      <c r="O11" s="61" t="s">
        <v>3</v>
      </c>
      <c r="P11" s="61"/>
      <c r="Q11" s="61"/>
    </row>
    <row r="12" spans="1:17" ht="179.4" x14ac:dyDescent="0.3">
      <c r="A12" s="15" t="s">
        <v>4</v>
      </c>
      <c r="B12" s="44" t="s">
        <v>5</v>
      </c>
      <c r="C12" s="44" t="s">
        <v>6</v>
      </c>
      <c r="D12" s="33" t="s">
        <v>7</v>
      </c>
      <c r="E12" s="16" t="s">
        <v>8</v>
      </c>
      <c r="F12" s="48" t="s">
        <v>9</v>
      </c>
      <c r="G12" s="48" t="s">
        <v>10</v>
      </c>
      <c r="H12" s="46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99.75" customHeight="1" x14ac:dyDescent="0.3">
      <c r="A13" s="19">
        <v>1</v>
      </c>
      <c r="B13" s="50" t="s">
        <v>25</v>
      </c>
      <c r="C13" s="45" t="s">
        <v>26</v>
      </c>
      <c r="D13" s="56"/>
      <c r="E13" s="30"/>
      <c r="F13" s="31">
        <v>50</v>
      </c>
      <c r="G13" s="31" t="s">
        <v>31</v>
      </c>
      <c r="H13" s="53"/>
      <c r="I13" s="20"/>
      <c r="J13" s="21">
        <f>SUM(H13*I13)/100</f>
        <v>0</v>
      </c>
      <c r="K13" s="22">
        <f>SUM(H13+J13)</f>
        <v>0</v>
      </c>
      <c r="L13" s="22">
        <f t="shared" ref="L13" si="0">SUM(F13*H13)</f>
        <v>0</v>
      </c>
      <c r="M13" s="22">
        <f t="shared" ref="M13:M15" si="1">SUM(L13*I13)/100</f>
        <v>0</v>
      </c>
      <c r="N13" s="22">
        <f t="shared" ref="N13:N15" si="2">SUM(L13:M13)</f>
        <v>0</v>
      </c>
      <c r="O13" s="22"/>
      <c r="P13" s="23"/>
      <c r="Q13" s="22">
        <f t="shared" ref="Q13" si="3">SUM(H13*P13)</f>
        <v>0</v>
      </c>
    </row>
    <row r="14" spans="1:17" s="24" customFormat="1" ht="213.75" customHeight="1" x14ac:dyDescent="0.3">
      <c r="A14" s="25">
        <v>2</v>
      </c>
      <c r="B14" s="51" t="s">
        <v>27</v>
      </c>
      <c r="C14" s="45" t="s">
        <v>28</v>
      </c>
      <c r="D14" s="55"/>
      <c r="E14" s="29"/>
      <c r="F14" s="32">
        <v>2</v>
      </c>
      <c r="G14" s="31" t="s">
        <v>31</v>
      </c>
      <c r="H14" s="54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1"/>
        <v>0</v>
      </c>
      <c r="N14" s="22">
        <f t="shared" si="2"/>
        <v>0</v>
      </c>
      <c r="O14" s="22"/>
      <c r="P14" s="23"/>
      <c r="Q14" s="22">
        <f>SUM(H15*P14)</f>
        <v>0</v>
      </c>
    </row>
    <row r="15" spans="1:17" ht="144.75" customHeight="1" x14ac:dyDescent="0.3">
      <c r="A15" s="19">
        <v>3</v>
      </c>
      <c r="B15" s="51" t="s">
        <v>29</v>
      </c>
      <c r="C15" s="45" t="s">
        <v>30</v>
      </c>
      <c r="D15" s="57"/>
      <c r="E15" s="29"/>
      <c r="F15" s="32">
        <v>100</v>
      </c>
      <c r="G15" s="31" t="s">
        <v>32</v>
      </c>
      <c r="H15" s="54"/>
      <c r="I15" s="20"/>
      <c r="J15" s="21">
        <f>SUM(H15*I15)/100</f>
        <v>0</v>
      </c>
      <c r="K15" s="22">
        <f>SUM(H15+J15)</f>
        <v>0</v>
      </c>
      <c r="L15" s="22">
        <f>SUM(F15*H15)</f>
        <v>0</v>
      </c>
      <c r="M15" s="22">
        <f t="shared" si="1"/>
        <v>0</v>
      </c>
      <c r="N15" s="22">
        <f t="shared" si="2"/>
        <v>0</v>
      </c>
      <c r="O15" s="22"/>
      <c r="P15" s="23"/>
      <c r="Q15" s="22">
        <f>SUM(H16*P15)</f>
        <v>0</v>
      </c>
    </row>
    <row r="16" spans="1:17" ht="30" customHeight="1" x14ac:dyDescent="0.3">
      <c r="B16" s="37" t="s">
        <v>21</v>
      </c>
      <c r="C16" s="38"/>
      <c r="D16" s="38"/>
      <c r="E16" s="39"/>
      <c r="F16" s="40"/>
      <c r="G16" s="40"/>
      <c r="H16" s="41"/>
      <c r="I16" s="42"/>
      <c r="J16" s="42"/>
      <c r="K16" s="42"/>
      <c r="L16" s="43">
        <f>SUM(L13:L15)</f>
        <v>0</v>
      </c>
      <c r="M16" s="43">
        <f>SUM(M13:M15)</f>
        <v>0</v>
      </c>
      <c r="N16" s="43">
        <f>SUM(N13:N15)</f>
        <v>0</v>
      </c>
    </row>
    <row r="17" spans="2:12" x14ac:dyDescent="0.3">
      <c r="L17" s="26"/>
    </row>
    <row r="18" spans="2:12" x14ac:dyDescent="0.3">
      <c r="B18" s="60"/>
      <c r="C18" s="60"/>
      <c r="D18" s="60"/>
      <c r="E18" s="60"/>
      <c r="F18" s="60"/>
      <c r="G18" s="60"/>
      <c r="H18" s="60"/>
      <c r="L18" s="27"/>
    </row>
    <row r="19" spans="2:12" ht="24.6" customHeight="1" x14ac:dyDescent="0.3">
      <c r="B19" s="60"/>
      <c r="C19" s="60"/>
      <c r="D19" s="60"/>
      <c r="E19" s="60"/>
      <c r="F19" s="60"/>
      <c r="G19" s="60"/>
      <c r="H19" s="60"/>
      <c r="L19" s="28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6:G1048576" name="Oblast3"/>
    <protectedRange algorithmName="SHA-512" hashValue="/5PSoJn5qAL9Fu5G35wpYxEvLB6WIwYXA9nVZ65yNgApf6x2eYYiMP6vhPMVDE5ejF4+iKt9VbkqxVHiUA5A4w==" saltValue="7Wt/LWVVScooo6LJY7ba/w==" spinCount="100000" sqref="A1:C12 A16:C1048576 A13:A15" name="Oblast1"/>
    <protectedRange sqref="D1:E12 E13:E14 D15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D13:D14" name="Oblast1_1"/>
    <protectedRange algorithmName="SHA-512" hashValue="d5LKauLj5dEnrKyLenZ7SXr1+g+ACFD0pTnX62VXeeBfvEKM/AnpxYF2t5SSFzBGnCJW1dbArdo4gLnnQ2T7Fw==" saltValue="ASnJ1LgvWZYMeREA2lBVKQ==" spinCount="100000" sqref="B13:B15" name="Oblast1_1_2"/>
    <protectedRange algorithmName="SHA-512" hashValue="d5LKauLj5dEnrKyLenZ7SXr1+g+ACFD0pTnX62VXeeBfvEKM/AnpxYF2t5SSFzBGnCJW1dbArdo4gLnnQ2T7Fw==" saltValue="ASnJ1LgvWZYMeREA2lBVKQ==" spinCount="100000" sqref="C13:C15" name="Oblast1_1_1_1"/>
    <protectedRange algorithmName="SHA-512" hashValue="VKm/eKcluIMbVWHn4cuX9w98oTulu6em39u6NRsVOUI+20giY9xuBCiJJzy0Ph/zA/ehRziP+awjmtQtb9pavg==" saltValue="Nl652uKbXpJaFgAi7j1FCg==" spinCount="100000" sqref="F13:G15" name="Oblast3_1"/>
  </protectedRanges>
  <mergeCells count="5">
    <mergeCell ref="F2:G2"/>
    <mergeCell ref="B6:O6"/>
    <mergeCell ref="B18:H19"/>
    <mergeCell ref="O11:Q11"/>
    <mergeCell ref="B11:C11"/>
  </mergeCells>
  <pageMargins left="0.7" right="0.7" top="0.78740157499999996" bottom="0.78740157499999996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f4efc107-55a7-42c9-99df-ded307a91f2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29 CHEMIK</vt:lpstr>
      <vt:lpstr>'Výzva č. 29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2024-06-03T06:39:50Z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