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sktop\Ložní prádlo\"/>
    </mc:Choice>
  </mc:AlternateContent>
  <bookViews>
    <workbookView xWindow="9360" yWindow="0" windowWidth="18510" windowHeight="12570" activeTab="1"/>
  </bookViews>
  <sheets>
    <sheet name="Rozpočet" sheetId="2" r:id="rId1"/>
    <sheet name="Adresy" sheetId="5" r:id="rId2"/>
  </sheets>
  <definedNames>
    <definedName name="_xlnm._FilterDatabase" localSheetId="0" hidden="1">Rozpočet!$A$7:$Z$9</definedName>
    <definedName name="_xlnm.Print_Area" localSheetId="1">Adresy!$A$1:$B$5</definedName>
    <definedName name="_xlnm.Print_Area" localSheetId="0">Rozpočet!$A$1:$V$27</definedName>
  </definedNames>
  <calcPr calcId="162913"/>
</workbook>
</file>

<file path=xl/calcChain.xml><?xml version="1.0" encoding="utf-8"?>
<calcChain xmlns="http://schemas.openxmlformats.org/spreadsheetml/2006/main">
  <c r="Q19" i="2" l="1"/>
  <c r="Q18" i="2"/>
  <c r="Q17" i="2"/>
  <c r="Q16" i="2"/>
  <c r="Q15" i="2"/>
  <c r="Q14" i="2"/>
  <c r="Q13" i="2"/>
  <c r="Q12" i="2"/>
  <c r="Q11" i="2"/>
  <c r="Q10" i="2"/>
  <c r="S12" i="2" l="1"/>
  <c r="S17" i="2"/>
  <c r="T17" i="2" s="1"/>
  <c r="S18" i="2"/>
  <c r="S15" i="2"/>
  <c r="T15" i="2" s="1"/>
  <c r="S16" i="2"/>
  <c r="S13" i="2"/>
  <c r="T13" i="2" s="1"/>
  <c r="S14" i="2"/>
  <c r="U14" i="2" l="1"/>
  <c r="T14" i="2"/>
  <c r="U18" i="2"/>
  <c r="T18" i="2"/>
  <c r="T16" i="2"/>
  <c r="U16" i="2"/>
  <c r="U12" i="2"/>
  <c r="T12" i="2"/>
  <c r="U15" i="2"/>
  <c r="U13" i="2"/>
  <c r="U17" i="2"/>
  <c r="B2" i="5"/>
  <c r="A2" i="5"/>
  <c r="B1" i="5"/>
  <c r="A1" i="5"/>
  <c r="S10" i="2" l="1"/>
  <c r="S11" i="2"/>
  <c r="S19" i="2"/>
  <c r="Q9" i="2"/>
  <c r="S9" i="2" s="1"/>
  <c r="U10" i="2" l="1"/>
  <c r="T10" i="2"/>
  <c r="T11" i="2"/>
  <c r="U11" i="2"/>
  <c r="U9" i="2"/>
  <c r="T9" i="2"/>
  <c r="T19" i="2"/>
  <c r="U19" i="2"/>
  <c r="T21" i="2" l="1"/>
  <c r="U21" i="2"/>
  <c r="S21" i="2"/>
</calcChain>
</file>

<file path=xl/sharedStrings.xml><?xml version="1.0" encoding="utf-8"?>
<sst xmlns="http://schemas.openxmlformats.org/spreadsheetml/2006/main" count="115" uniqueCount="96">
  <si>
    <t>cena/ks bez DPH</t>
  </si>
  <si>
    <t>Položka</t>
  </si>
  <si>
    <t>cena celkem bez DPH</t>
  </si>
  <si>
    <t>Hvězda</t>
  </si>
  <si>
    <t>Otava</t>
  </si>
  <si>
    <t>Vltava</t>
  </si>
  <si>
    <t>Nová kolej</t>
  </si>
  <si>
    <t>Jednota</t>
  </si>
  <si>
    <t>Na Větrníku</t>
  </si>
  <si>
    <t>Bolevecká</t>
  </si>
  <si>
    <t>Hostivař</t>
  </si>
  <si>
    <t>17. listopadu</t>
  </si>
  <si>
    <t>Bolevecká 34, 301 66 Plzeň</t>
  </si>
  <si>
    <t>Weilova 2, 100 00 Praha 10</t>
  </si>
  <si>
    <t>Chemická 953, 148 28 Praha 4</t>
  </si>
  <si>
    <t>Chemická 954, 148 28 Praha 4</t>
  </si>
  <si>
    <t>Na Větrníku 1932/18, 162 00 Praha 6</t>
  </si>
  <si>
    <t>Jana Palacha</t>
  </si>
  <si>
    <t>Adresa</t>
  </si>
  <si>
    <t>Název</t>
  </si>
  <si>
    <t>Celkem ks</t>
  </si>
  <si>
    <t>cena celkem s DPH</t>
  </si>
  <si>
    <t>DPH 21%</t>
  </si>
  <si>
    <t>CENA CELKEM:</t>
  </si>
  <si>
    <t>počet kusů pro jednotlivé koleje</t>
  </si>
  <si>
    <t>Místem dodání jsou jednotlivé koleje</t>
  </si>
  <si>
    <t>Cena je včetně dopravy na místo dodání</t>
  </si>
  <si>
    <t>Adresy kolejí:</t>
  </si>
  <si>
    <t>Dodavatel vyplní pouze žlutě označená pole</t>
  </si>
  <si>
    <t>Položkový rozpočet</t>
  </si>
  <si>
    <t>Označení nabízeného produktu *</t>
  </si>
  <si>
    <t>* U nabízeného produktu musí být uveden výrobce produktu a současně musí být produkt označen tak, aby jej bylo možné jednoznačně identifikovat a odlišit jej tak od jiných podobných produktů</t>
  </si>
  <si>
    <t>Kontakty na vedoucí kolejí:</t>
  </si>
  <si>
    <t>Příjmení</t>
  </si>
  <si>
    <t>Jméno</t>
  </si>
  <si>
    <t>Tel.</t>
  </si>
  <si>
    <t>E-mail</t>
  </si>
  <si>
    <t>Jana</t>
  </si>
  <si>
    <t>Stulíková</t>
  </si>
  <si>
    <t>Lenka</t>
  </si>
  <si>
    <t>Tichá</t>
  </si>
  <si>
    <t>Eva</t>
  </si>
  <si>
    <t>Košařová</t>
  </si>
  <si>
    <t>kolej.arealhostivar@kam.cuni.cz</t>
  </si>
  <si>
    <t>Dolejší</t>
  </si>
  <si>
    <t>Martina</t>
  </si>
  <si>
    <t>Jánošová</t>
  </si>
  <si>
    <t>Jitka</t>
  </si>
  <si>
    <t>Heyrovského</t>
  </si>
  <si>
    <t>Adresy míst dodání</t>
  </si>
  <si>
    <t>Šafránkův pavilon</t>
  </si>
  <si>
    <t>Alej Svobody 31, 301 00 Plzeň</t>
  </si>
  <si>
    <t>návlek na polštář bílý 70x90x20HU - hotelová kapsa</t>
  </si>
  <si>
    <t>kapna bílá 140x200x30HU - hotelová kapsa</t>
  </si>
  <si>
    <t>návlek na polštář bílý 70x90x20HU - zapínání na knoflíky</t>
  </si>
  <si>
    <t>návlek na polštář barevný 70x90x20HU  - hotelová kapsa</t>
  </si>
  <si>
    <t>návlek na polštář barevný 70x90x20HU  - zapínání na knoflíky</t>
  </si>
  <si>
    <t>kapna bílá 140x200x30HU - zapínání na knoflíky</t>
  </si>
  <si>
    <t>froté ručník barevný (ne bílý) 50x100</t>
  </si>
  <si>
    <t>kapna barevná 140x200x30HU - hotelová kapsa</t>
  </si>
  <si>
    <t>kapna barevná 140x200x30HU - zapínání na knoflíky</t>
  </si>
  <si>
    <t>UK - KaM - Obnova textilu – ložní prádlo, ručníky 2024</t>
  </si>
  <si>
    <t>froté ručník bílý 50x100</t>
  </si>
  <si>
    <t>Komenského</t>
  </si>
  <si>
    <t xml:space="preserve">  Kolej Bolevecká</t>
  </si>
  <si>
    <t>Lenka.Stulikova@kam.cuni.cz</t>
  </si>
  <si>
    <t>Kolej Heyrovského</t>
  </si>
  <si>
    <t>Heyrovského 2428/5, 301 00 Plzeň</t>
  </si>
  <si>
    <t xml:space="preserve">  Kolej Šafránkův pavilon</t>
  </si>
  <si>
    <t>Kolej Hvězda</t>
  </si>
  <si>
    <t>Zvoníčkova 1927/5, 162 08 Praha 6</t>
  </si>
  <si>
    <t>Jitka.Janosova@kam.cuni.cz</t>
  </si>
  <si>
    <t xml:space="preserve">  Kolej Hostivař</t>
  </si>
  <si>
    <t xml:space="preserve">  Kolej Švehlova</t>
  </si>
  <si>
    <t>Slavíkova 22, 130 00 Praha 3</t>
  </si>
  <si>
    <t>Benáková</t>
  </si>
  <si>
    <t>Renata</t>
  </si>
  <si>
    <t>Renata.Benakova@kam.cuni.cz</t>
  </si>
  <si>
    <t>Kolej Budeč</t>
  </si>
  <si>
    <t>Wenzigova 1982/20</t>
  </si>
  <si>
    <t xml:space="preserve">  Kolej Vltava</t>
  </si>
  <si>
    <t>Martina.Dolejsi@kam.cuni.cz</t>
  </si>
  <si>
    <t xml:space="preserve">  Kolej Otava</t>
  </si>
  <si>
    <t xml:space="preserve">  Kolej Na Větrníku</t>
  </si>
  <si>
    <t>Eva.Ticha@kam.cuni.cz</t>
  </si>
  <si>
    <t>Kolej Jednota</t>
  </si>
  <si>
    <t>Opletalova 1663/38 110 00, Praha 1</t>
  </si>
  <si>
    <t>Kolej Komenského</t>
  </si>
  <si>
    <t>Parléřova 682/6,162 00  Praha 6</t>
  </si>
  <si>
    <t>Hlavatková</t>
  </si>
  <si>
    <t>Miroslava</t>
  </si>
  <si>
    <t>Miroslava.Hlavatkova@kam.cuni.cz</t>
  </si>
  <si>
    <t xml:space="preserve">  Kolej Kajetánka</t>
  </si>
  <si>
    <t>Radimova 12, 160 00 Praha 6</t>
  </si>
  <si>
    <t>Kajetánka</t>
  </si>
  <si>
    <t xml:space="preserve">prostěradlo 230x150 BÍLÉ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</si>
</sst>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[&lt;=99999]###\ ###;###\ ###\ ###"/>
  </numFmts>
  <fonts count="15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3" fillId="0" borderId="0" xfId="0" applyFont="1" applyFill="1"/>
    <xf numFmtId="0" fontId="5" fillId="0" borderId="0" xfId="0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14" fontId="6" fillId="0" borderId="2" xfId="1" applyNumberFormat="1" applyFont="1" applyFill="1" applyBorder="1" applyAlignment="1">
      <alignment horizontal="center" vertical="center" wrapText="1"/>
    </xf>
    <xf numFmtId="0" fontId="4" fillId="0" borderId="17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4" xfId="1" applyFont="1" applyFill="1" applyBorder="1" applyAlignment="1">
      <alignment horizontal="center" vertical="top"/>
    </xf>
    <xf numFmtId="3" fontId="3" fillId="0" borderId="1" xfId="1" applyNumberFormat="1" applyFont="1" applyFill="1" applyBorder="1" applyAlignment="1">
      <alignment horizontal="center" vertical="top"/>
    </xf>
    <xf numFmtId="4" fontId="2" fillId="0" borderId="8" xfId="0" applyNumberFormat="1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top"/>
    </xf>
    <xf numFmtId="0" fontId="2" fillId="0" borderId="9" xfId="1" applyFont="1" applyFill="1" applyBorder="1" applyAlignment="1">
      <alignment horizontal="center" vertical="top"/>
    </xf>
    <xf numFmtId="3" fontId="3" fillId="0" borderId="10" xfId="1" applyNumberFormat="1" applyFont="1" applyFill="1" applyBorder="1" applyAlignment="1">
      <alignment horizontal="center" vertical="top"/>
    </xf>
    <xf numFmtId="4" fontId="2" fillId="2" borderId="10" xfId="0" applyNumberFormat="1" applyFont="1" applyFill="1" applyBorder="1" applyAlignment="1">
      <alignment vertical="top"/>
    </xf>
    <xf numFmtId="4" fontId="2" fillId="0" borderId="11" xfId="0" applyNumberFormat="1" applyFont="1" applyFill="1" applyBorder="1" applyAlignment="1">
      <alignment vertical="top"/>
    </xf>
    <xf numFmtId="0" fontId="2" fillId="0" borderId="9" xfId="0" applyFont="1" applyBorder="1"/>
    <xf numFmtId="0" fontId="2" fillId="0" borderId="12" xfId="0" applyFont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9" fillId="3" borderId="13" xfId="1" applyFont="1" applyFill="1" applyBorder="1" applyAlignment="1">
      <alignment horizontal="left" vertical="top"/>
    </xf>
    <xf numFmtId="0" fontId="9" fillId="3" borderId="14" xfId="1" applyFont="1" applyFill="1" applyBorder="1" applyAlignment="1">
      <alignment horizontal="left" vertical="top" wrapText="1"/>
    </xf>
    <xf numFmtId="3" fontId="9" fillId="3" borderId="14" xfId="1" applyNumberFormat="1" applyFont="1" applyFill="1" applyBorder="1" applyAlignment="1">
      <alignment horizontal="center" vertical="top"/>
    </xf>
    <xf numFmtId="3" fontId="9" fillId="3" borderId="14" xfId="0" applyNumberFormat="1" applyFont="1" applyFill="1" applyBorder="1" applyAlignment="1">
      <alignment horizontal="center" vertical="top"/>
    </xf>
    <xf numFmtId="4" fontId="9" fillId="3" borderId="14" xfId="0" applyNumberFormat="1" applyFont="1" applyFill="1" applyBorder="1" applyAlignment="1">
      <alignment vertical="top"/>
    </xf>
    <xf numFmtId="4" fontId="9" fillId="3" borderId="15" xfId="0" applyNumberFormat="1" applyFont="1" applyFill="1" applyBorder="1" applyAlignment="1">
      <alignment vertical="top"/>
    </xf>
    <xf numFmtId="4" fontId="9" fillId="3" borderId="16" xfId="0" applyNumberFormat="1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14" fontId="6" fillId="3" borderId="6" xfId="1" applyNumberFormat="1" applyFont="1" applyFill="1" applyBorder="1" applyAlignment="1">
      <alignment horizontal="center" vertical="center" wrapText="1"/>
    </xf>
    <xf numFmtId="3" fontId="3" fillId="3" borderId="10" xfId="1" applyNumberFormat="1" applyFont="1" applyFill="1" applyBorder="1" applyAlignment="1">
      <alignment horizontal="center" vertical="top"/>
    </xf>
    <xf numFmtId="3" fontId="3" fillId="3" borderId="1" xfId="1" applyNumberFormat="1" applyFont="1" applyFill="1" applyBorder="1" applyAlignment="1">
      <alignment horizontal="center" vertical="top"/>
    </xf>
    <xf numFmtId="0" fontId="6" fillId="0" borderId="18" xfId="1" applyFont="1" applyBorder="1" applyAlignment="1">
      <alignment vertical="center"/>
    </xf>
    <xf numFmtId="0" fontId="10" fillId="0" borderId="0" xfId="0" applyFont="1" applyBorder="1" applyAlignment="1"/>
    <xf numFmtId="0" fontId="11" fillId="0" borderId="0" xfId="0" applyFont="1" applyAlignment="1"/>
    <xf numFmtId="0" fontId="12" fillId="0" borderId="0" xfId="0" applyFont="1"/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2" fillId="0" borderId="0" xfId="0" applyFont="1"/>
    <xf numFmtId="0" fontId="2" fillId="0" borderId="0" xfId="0" applyFont="1"/>
    <xf numFmtId="0" fontId="2" fillId="0" borderId="0" xfId="0" applyFont="1"/>
    <xf numFmtId="3" fontId="6" fillId="0" borderId="21" xfId="0" applyNumberFormat="1" applyFont="1" applyFill="1" applyBorder="1" applyAlignment="1">
      <alignment horizontal="center" vertical="center" wrapText="1"/>
    </xf>
    <xf numFmtId="3" fontId="6" fillId="0" borderId="22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vertical="top"/>
    </xf>
    <xf numFmtId="4" fontId="2" fillId="2" borderId="5" xfId="0" applyNumberFormat="1" applyFont="1" applyFill="1" applyBorder="1" applyAlignment="1">
      <alignment vertical="top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3" fontId="2" fillId="0" borderId="1" xfId="1" applyNumberFormat="1" applyFont="1" applyFill="1" applyBorder="1" applyAlignment="1">
      <alignment horizontal="center" vertical="top"/>
    </xf>
    <xf numFmtId="0" fontId="2" fillId="0" borderId="0" xfId="0" applyFont="1"/>
    <xf numFmtId="0" fontId="3" fillId="0" borderId="1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4" fontId="2" fillId="0" borderId="0" xfId="0" applyNumberFormat="1" applyFont="1"/>
    <xf numFmtId="0" fontId="2" fillId="0" borderId="10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vertical="top"/>
    </xf>
    <xf numFmtId="4" fontId="2" fillId="0" borderId="5" xfId="0" applyNumberFormat="1" applyFont="1" applyFill="1" applyBorder="1" applyAlignment="1">
      <alignment vertical="top"/>
    </xf>
    <xf numFmtId="0" fontId="3" fillId="0" borderId="0" xfId="0" applyFont="1"/>
    <xf numFmtId="14" fontId="2" fillId="0" borderId="4" xfId="1" applyNumberFormat="1" applyFont="1" applyFill="1" applyBorder="1" applyAlignment="1">
      <alignment horizontal="center" vertical="center" wrapText="1"/>
    </xf>
    <xf numFmtId="14" fontId="2" fillId="0" borderId="1" xfId="1" applyNumberFormat="1" applyFont="1" applyFill="1" applyBorder="1" applyAlignment="1">
      <alignment horizontal="left" vertical="center"/>
    </xf>
    <xf numFmtId="164" fontId="2" fillId="0" borderId="1" xfId="2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3" fontId="2" fillId="0" borderId="4" xfId="0" applyNumberFormat="1" applyFont="1" applyFill="1" applyBorder="1" applyAlignment="1">
      <alignment horizontal="center" vertical="center" wrapText="1"/>
    </xf>
    <xf numFmtId="14" fontId="2" fillId="0" borderId="23" xfId="1" applyNumberFormat="1" applyFont="1" applyFill="1" applyBorder="1" applyAlignment="1">
      <alignment horizontal="center" vertical="center" wrapText="1"/>
    </xf>
    <xf numFmtId="14" fontId="2" fillId="0" borderId="24" xfId="1" applyNumberFormat="1" applyFont="1" applyFill="1" applyBorder="1" applyAlignment="1">
      <alignment horizontal="left" vertical="center"/>
    </xf>
    <xf numFmtId="14" fontId="2" fillId="0" borderId="13" xfId="1" applyNumberFormat="1" applyFont="1" applyFill="1" applyBorder="1" applyAlignment="1">
      <alignment horizontal="center" vertical="center" wrapText="1"/>
    </xf>
    <xf numFmtId="14" fontId="2" fillId="0" borderId="14" xfId="1" applyNumberFormat="1" applyFont="1" applyFill="1" applyBorder="1" applyAlignment="1">
      <alignment horizontal="left" vertical="center"/>
    </xf>
    <xf numFmtId="0" fontId="2" fillId="0" borderId="25" xfId="0" applyFont="1" applyBorder="1"/>
    <xf numFmtId="164" fontId="2" fillId="0" borderId="25" xfId="2" applyNumberFormat="1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6" fillId="0" borderId="1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10" fillId="0" borderId="0" xfId="0" applyFont="1" applyBorder="1" applyAlignment="1">
      <alignment wrapText="1"/>
    </xf>
    <xf numFmtId="0" fontId="13" fillId="0" borderId="0" xfId="1" applyFont="1" applyBorder="1" applyAlignment="1">
      <alignment vertical="center" wrapText="1"/>
    </xf>
  </cellXfs>
  <cellStyles count="3">
    <cellStyle name="Čárka" xfId="2" builtinId="3"/>
    <cellStyle name="Normální" xfId="0" builtinId="0"/>
    <cellStyle name="normální_Sortiment a počty CZM _ nábytek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zoomScaleNormal="100" zoomScaleSheetLayoutView="90" workbookViewId="0">
      <selection activeCell="J9" sqref="J9"/>
    </sheetView>
  </sheetViews>
  <sheetFormatPr defaultColWidth="8.7109375" defaultRowHeight="12.75" x14ac:dyDescent="0.2"/>
  <cols>
    <col min="1" max="1" width="6.140625" style="1" customWidth="1"/>
    <col min="2" max="2" width="33.85546875" style="2" customWidth="1"/>
    <col min="3" max="7" width="7.85546875" style="3" customWidth="1"/>
    <col min="8" max="8" width="10.140625" style="3" customWidth="1"/>
    <col min="9" max="15" width="7.85546875" style="3" customWidth="1"/>
    <col min="16" max="17" width="7.85546875" style="1" customWidth="1"/>
    <col min="18" max="18" width="10.7109375" style="1" customWidth="1"/>
    <col min="19" max="19" width="13.140625" style="1" customWidth="1"/>
    <col min="20" max="20" width="11" style="1" customWidth="1"/>
    <col min="21" max="21" width="13.85546875" style="1" customWidth="1"/>
    <col min="22" max="22" width="27.42578125" style="49" customWidth="1"/>
    <col min="23" max="16384" width="8.7109375" style="1"/>
  </cols>
  <sheetData>
    <row r="1" spans="1:26" s="44" customFormat="1" ht="18.75" x14ac:dyDescent="0.3">
      <c r="A1" s="42" t="s">
        <v>61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43"/>
      <c r="Y1" s="43"/>
      <c r="Z1" s="43"/>
    </row>
    <row r="2" spans="1:26" s="44" customFormat="1" ht="18.75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6" s="44" customFormat="1" ht="7.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6" s="44" customFormat="1" ht="18.75" x14ac:dyDescent="0.3">
      <c r="A4" s="46" t="s">
        <v>29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6" s="44" customFormat="1" ht="7.5" customHeight="1" thickBot="1" x14ac:dyDescent="0.3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6" ht="14.25" customHeight="1" thickBot="1" x14ac:dyDescent="0.25">
      <c r="A6" s="20"/>
      <c r="B6" s="20"/>
      <c r="C6" s="81" t="s">
        <v>24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3"/>
      <c r="Q6" s="41"/>
      <c r="R6" s="20"/>
      <c r="S6" s="20"/>
      <c r="T6" s="20"/>
      <c r="U6" s="20"/>
      <c r="V6" s="20"/>
    </row>
    <row r="7" spans="1:26" s="15" customFormat="1" ht="37.9" customHeight="1" thickBot="1" x14ac:dyDescent="0.25">
      <c r="A7" s="7" t="s">
        <v>1</v>
      </c>
      <c r="B7" s="8" t="s">
        <v>19</v>
      </c>
      <c r="C7" s="9" t="s">
        <v>3</v>
      </c>
      <c r="D7" s="9" t="s">
        <v>4</v>
      </c>
      <c r="E7" s="9" t="s">
        <v>5</v>
      </c>
      <c r="F7" s="9" t="s">
        <v>11</v>
      </c>
      <c r="G7" s="9" t="s">
        <v>6</v>
      </c>
      <c r="H7" s="12" t="s">
        <v>63</v>
      </c>
      <c r="I7" s="9" t="s">
        <v>17</v>
      </c>
      <c r="J7" s="9" t="s">
        <v>7</v>
      </c>
      <c r="K7" s="9" t="s">
        <v>8</v>
      </c>
      <c r="L7" s="9" t="s">
        <v>94</v>
      </c>
      <c r="M7" s="9" t="s">
        <v>9</v>
      </c>
      <c r="N7" s="9" t="s">
        <v>48</v>
      </c>
      <c r="O7" s="9" t="s">
        <v>50</v>
      </c>
      <c r="P7" s="12" t="s">
        <v>10</v>
      </c>
      <c r="Q7" s="38" t="s">
        <v>20</v>
      </c>
      <c r="R7" s="51" t="s">
        <v>0</v>
      </c>
      <c r="S7" s="12" t="s">
        <v>2</v>
      </c>
      <c r="T7" s="13" t="s">
        <v>22</v>
      </c>
      <c r="U7" s="50" t="s">
        <v>21</v>
      </c>
      <c r="V7" s="14" t="s">
        <v>30</v>
      </c>
    </row>
    <row r="8" spans="1:26" s="6" customFormat="1" ht="11.1" customHeight="1" thickBot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1:26" s="19" customFormat="1" ht="26.25" customHeight="1" x14ac:dyDescent="0.2">
      <c r="A9" s="22">
        <v>1</v>
      </c>
      <c r="B9" s="64" t="s">
        <v>62</v>
      </c>
      <c r="C9" s="23"/>
      <c r="D9" s="23"/>
      <c r="E9" s="23"/>
      <c r="F9" s="23"/>
      <c r="G9" s="23"/>
      <c r="H9" s="23"/>
      <c r="I9" s="23"/>
      <c r="J9" s="23">
        <v>100</v>
      </c>
      <c r="K9" s="23"/>
      <c r="L9" s="23"/>
      <c r="M9" s="23"/>
      <c r="N9" s="23"/>
      <c r="O9" s="23"/>
      <c r="P9" s="60"/>
      <c r="Q9" s="39">
        <f t="shared" ref="Q9:Q19" si="0">SUM(C9:P9)</f>
        <v>100</v>
      </c>
      <c r="R9" s="24"/>
      <c r="S9" s="25">
        <f>SUM(Q9*R9)</f>
        <v>0</v>
      </c>
      <c r="T9" s="25">
        <f>SUM(S9*0.21)</f>
        <v>0</v>
      </c>
      <c r="U9" s="25">
        <f>SUM(S9*1.21)</f>
        <v>0</v>
      </c>
      <c r="V9" s="52"/>
    </row>
    <row r="10" spans="1:26" s="19" customFormat="1" ht="26.25" customHeight="1" x14ac:dyDescent="0.2">
      <c r="A10" s="16">
        <v>4</v>
      </c>
      <c r="B10" s="65" t="s">
        <v>58</v>
      </c>
      <c r="C10" s="17">
        <v>50</v>
      </c>
      <c r="D10" s="17"/>
      <c r="E10" s="17"/>
      <c r="F10" s="17">
        <v>100</v>
      </c>
      <c r="G10" s="17"/>
      <c r="H10" s="17"/>
      <c r="I10" s="17"/>
      <c r="J10" s="17"/>
      <c r="K10" s="17"/>
      <c r="L10" s="17"/>
      <c r="M10" s="17">
        <v>50</v>
      </c>
      <c r="N10" s="17">
        <v>50</v>
      </c>
      <c r="O10" s="17"/>
      <c r="P10" s="62"/>
      <c r="Q10" s="40">
        <f t="shared" si="0"/>
        <v>250</v>
      </c>
      <c r="R10" s="21"/>
      <c r="S10" s="18">
        <f t="shared" ref="S10:S18" si="1">SUM(Q10*R10)</f>
        <v>0</v>
      </c>
      <c r="T10" s="18">
        <f t="shared" ref="T10:T18" si="2">SUM(S10*0.21)</f>
        <v>0</v>
      </c>
      <c r="U10" s="18">
        <f t="shared" ref="U10:U18" si="3">SUM(S10*1.21)</f>
        <v>0</v>
      </c>
      <c r="V10" s="53"/>
    </row>
    <row r="11" spans="1:26" s="19" customFormat="1" ht="26.25" customHeight="1" x14ac:dyDescent="0.2">
      <c r="A11" s="16">
        <v>5</v>
      </c>
      <c r="B11" s="65" t="s">
        <v>59</v>
      </c>
      <c r="C11" s="17"/>
      <c r="D11" s="17"/>
      <c r="E11" s="17">
        <v>200</v>
      </c>
      <c r="F11" s="17"/>
      <c r="G11" s="17"/>
      <c r="H11" s="17">
        <v>100</v>
      </c>
      <c r="I11" s="17"/>
      <c r="J11" s="17">
        <v>300</v>
      </c>
      <c r="K11" s="17">
        <v>500</v>
      </c>
      <c r="L11" s="17"/>
      <c r="M11" s="17"/>
      <c r="N11" s="17"/>
      <c r="O11" s="17"/>
      <c r="P11" s="61"/>
      <c r="Q11" s="40">
        <f t="shared" si="0"/>
        <v>1100</v>
      </c>
      <c r="R11" s="21"/>
      <c r="S11" s="18">
        <f t="shared" si="1"/>
        <v>0</v>
      </c>
      <c r="T11" s="18">
        <f t="shared" si="2"/>
        <v>0</v>
      </c>
      <c r="U11" s="18">
        <f t="shared" si="3"/>
        <v>0</v>
      </c>
      <c r="V11" s="53"/>
    </row>
    <row r="12" spans="1:26" s="19" customFormat="1" ht="26.25" customHeight="1" x14ac:dyDescent="0.2">
      <c r="A12" s="16">
        <v>6</v>
      </c>
      <c r="B12" s="65" t="s">
        <v>60</v>
      </c>
      <c r="C12" s="17">
        <v>100</v>
      </c>
      <c r="D12" s="17"/>
      <c r="E12" s="17"/>
      <c r="F12" s="17">
        <v>300</v>
      </c>
      <c r="G12" s="17">
        <v>100</v>
      </c>
      <c r="H12" s="17"/>
      <c r="I12" s="17"/>
      <c r="J12" s="17"/>
      <c r="K12" s="17"/>
      <c r="L12" s="17"/>
      <c r="M12" s="17"/>
      <c r="N12" s="17"/>
      <c r="O12" s="17"/>
      <c r="P12" s="61"/>
      <c r="Q12" s="40">
        <f t="shared" si="0"/>
        <v>500</v>
      </c>
      <c r="R12" s="21"/>
      <c r="S12" s="18">
        <f t="shared" si="1"/>
        <v>0</v>
      </c>
      <c r="T12" s="18">
        <f t="shared" si="2"/>
        <v>0</v>
      </c>
      <c r="U12" s="18">
        <f t="shared" si="3"/>
        <v>0</v>
      </c>
      <c r="V12" s="53"/>
    </row>
    <row r="13" spans="1:26" s="19" customFormat="1" ht="26.25" customHeight="1" x14ac:dyDescent="0.2">
      <c r="A13" s="16">
        <v>7</v>
      </c>
      <c r="B13" s="65" t="s">
        <v>53</v>
      </c>
      <c r="C13" s="17"/>
      <c r="D13" s="17"/>
      <c r="E13" s="17"/>
      <c r="F13" s="17"/>
      <c r="G13" s="17"/>
      <c r="H13" s="17"/>
      <c r="I13" s="17"/>
      <c r="J13" s="17"/>
      <c r="K13" s="17"/>
      <c r="L13" s="17">
        <v>100</v>
      </c>
      <c r="M13" s="17">
        <v>100</v>
      </c>
      <c r="N13" s="17">
        <v>100</v>
      </c>
      <c r="O13" s="17">
        <v>40</v>
      </c>
      <c r="P13" s="61">
        <v>400</v>
      </c>
      <c r="Q13" s="40">
        <f t="shared" si="0"/>
        <v>740</v>
      </c>
      <c r="R13" s="21"/>
      <c r="S13" s="18">
        <f>SUM(Q13*R13)</f>
        <v>0</v>
      </c>
      <c r="T13" s="18">
        <f>SUM(S13*0.21)</f>
        <v>0</v>
      </c>
      <c r="U13" s="18">
        <f>SUM(S13*1.21)</f>
        <v>0</v>
      </c>
      <c r="V13" s="53"/>
    </row>
    <row r="14" spans="1:26" s="19" customFormat="1" ht="26.25" customHeight="1" x14ac:dyDescent="0.2">
      <c r="A14" s="16">
        <v>8</v>
      </c>
      <c r="B14" s="65" t="s">
        <v>57</v>
      </c>
      <c r="C14" s="17"/>
      <c r="D14" s="17"/>
      <c r="E14" s="17"/>
      <c r="F14" s="17"/>
      <c r="G14" s="17"/>
      <c r="H14" s="17"/>
      <c r="I14" s="17">
        <v>50</v>
      </c>
      <c r="J14" s="17"/>
      <c r="K14" s="17"/>
      <c r="L14" s="17"/>
      <c r="M14" s="17"/>
      <c r="N14" s="17"/>
      <c r="O14" s="17"/>
      <c r="P14" s="61"/>
      <c r="Q14" s="40">
        <f t="shared" si="0"/>
        <v>50</v>
      </c>
      <c r="R14" s="21"/>
      <c r="S14" s="18">
        <f>SUM(Q14*R14)</f>
        <v>0</v>
      </c>
      <c r="T14" s="18">
        <f>SUM(S14*0.21)</f>
        <v>0</v>
      </c>
      <c r="U14" s="18">
        <f>SUM(S14*1.21)</f>
        <v>0</v>
      </c>
      <c r="V14" s="53"/>
    </row>
    <row r="15" spans="1:26" s="19" customFormat="1" ht="26.25" customHeight="1" x14ac:dyDescent="0.2">
      <c r="A15" s="16">
        <v>9</v>
      </c>
      <c r="B15" s="65" t="s">
        <v>55</v>
      </c>
      <c r="C15" s="17"/>
      <c r="D15" s="17"/>
      <c r="E15" s="17">
        <v>200</v>
      </c>
      <c r="F15" s="17"/>
      <c r="G15" s="17"/>
      <c r="H15" s="17">
        <v>150</v>
      </c>
      <c r="I15" s="17"/>
      <c r="J15" s="17">
        <v>300</v>
      </c>
      <c r="K15" s="17">
        <v>500</v>
      </c>
      <c r="Q15" s="40">
        <f t="shared" si="0"/>
        <v>1150</v>
      </c>
      <c r="R15" s="21"/>
      <c r="S15" s="18">
        <f>SUM(Q15*R15)</f>
        <v>0</v>
      </c>
      <c r="T15" s="18">
        <f>SUM(S15*0.21)</f>
        <v>0</v>
      </c>
      <c r="U15" s="18">
        <f>SUM(S15*1.21)</f>
        <v>0</v>
      </c>
      <c r="V15" s="53"/>
    </row>
    <row r="16" spans="1:26" s="19" customFormat="1" ht="26.25" customHeight="1" x14ac:dyDescent="0.2">
      <c r="A16" s="16">
        <v>10</v>
      </c>
      <c r="B16" s="65" t="s">
        <v>56</v>
      </c>
      <c r="C16" s="17">
        <v>100</v>
      </c>
      <c r="D16" s="17"/>
      <c r="E16" s="17"/>
      <c r="F16" s="17">
        <v>300</v>
      </c>
      <c r="G16" s="17">
        <v>100</v>
      </c>
      <c r="H16" s="17"/>
      <c r="I16" s="17"/>
      <c r="J16" s="17"/>
      <c r="K16" s="17"/>
      <c r="L16" s="17"/>
      <c r="M16" s="17"/>
      <c r="N16" s="17"/>
      <c r="O16" s="17"/>
      <c r="P16" s="61"/>
      <c r="Q16" s="40">
        <f t="shared" si="0"/>
        <v>500</v>
      </c>
      <c r="R16" s="21"/>
      <c r="S16" s="18">
        <f>SUM(Q16*R16)</f>
        <v>0</v>
      </c>
      <c r="T16" s="18">
        <f>SUM(S16*0.21)</f>
        <v>0</v>
      </c>
      <c r="U16" s="18">
        <f>SUM(S16*1.21)</f>
        <v>0</v>
      </c>
      <c r="V16" s="53"/>
    </row>
    <row r="17" spans="1:22" s="19" customFormat="1" ht="26.25" customHeight="1" x14ac:dyDescent="0.2">
      <c r="A17" s="16">
        <v>11</v>
      </c>
      <c r="B17" s="65" t="s">
        <v>52</v>
      </c>
      <c r="C17" s="17"/>
      <c r="D17" s="17"/>
      <c r="E17" s="17"/>
      <c r="F17" s="17"/>
      <c r="G17" s="17"/>
      <c r="H17" s="17"/>
      <c r="I17" s="17"/>
      <c r="J17" s="17"/>
      <c r="K17" s="17">
        <v>350</v>
      </c>
      <c r="L17" s="17">
        <v>100</v>
      </c>
      <c r="M17" s="17">
        <v>100</v>
      </c>
      <c r="N17" s="17">
        <v>100</v>
      </c>
      <c r="O17" s="17">
        <v>40</v>
      </c>
      <c r="P17" s="61">
        <v>400</v>
      </c>
      <c r="Q17" s="40">
        <f>SUM(C17:P17)</f>
        <v>1090</v>
      </c>
      <c r="R17" s="21"/>
      <c r="S17" s="18">
        <f t="shared" si="1"/>
        <v>0</v>
      </c>
      <c r="T17" s="18">
        <f t="shared" si="2"/>
        <v>0</v>
      </c>
      <c r="U17" s="18">
        <f t="shared" si="3"/>
        <v>0</v>
      </c>
      <c r="V17" s="53"/>
    </row>
    <row r="18" spans="1:22" s="19" customFormat="1" ht="26.25" customHeight="1" x14ac:dyDescent="0.2">
      <c r="A18" s="16">
        <v>12</v>
      </c>
      <c r="B18" s="65" t="s">
        <v>54</v>
      </c>
      <c r="C18" s="17"/>
      <c r="D18" s="17"/>
      <c r="E18" s="17"/>
      <c r="F18" s="17">
        <v>200</v>
      </c>
      <c r="G18" s="17"/>
      <c r="H18" s="17"/>
      <c r="I18" s="17">
        <v>50</v>
      </c>
      <c r="J18" s="17"/>
      <c r="K18" s="17"/>
      <c r="L18" s="17"/>
      <c r="M18" s="17"/>
      <c r="N18" s="17"/>
      <c r="O18" s="17"/>
      <c r="P18" s="61"/>
      <c r="Q18" s="40">
        <f t="shared" si="0"/>
        <v>250</v>
      </c>
      <c r="R18" s="21"/>
      <c r="S18" s="18">
        <f t="shared" si="1"/>
        <v>0</v>
      </c>
      <c r="T18" s="18">
        <f t="shared" si="2"/>
        <v>0</v>
      </c>
      <c r="U18" s="18">
        <f t="shared" si="3"/>
        <v>0</v>
      </c>
      <c r="V18" s="53"/>
    </row>
    <row r="19" spans="1:22" s="19" customFormat="1" ht="26.25" customHeight="1" x14ac:dyDescent="0.2">
      <c r="A19" s="16">
        <v>13</v>
      </c>
      <c r="B19" s="65" t="s">
        <v>95</v>
      </c>
      <c r="C19" s="17">
        <v>300</v>
      </c>
      <c r="D19" s="17">
        <v>1000</v>
      </c>
      <c r="E19" s="17">
        <v>200</v>
      </c>
      <c r="F19" s="17">
        <v>500</v>
      </c>
      <c r="G19" s="17">
        <v>100</v>
      </c>
      <c r="H19" s="17">
        <v>250</v>
      </c>
      <c r="I19" s="17">
        <v>50</v>
      </c>
      <c r="J19" s="17">
        <v>300</v>
      </c>
      <c r="K19" s="17">
        <v>700</v>
      </c>
      <c r="L19" s="17">
        <v>1000</v>
      </c>
      <c r="M19" s="17">
        <v>150</v>
      </c>
      <c r="N19" s="17">
        <v>100</v>
      </c>
      <c r="O19" s="17">
        <v>50</v>
      </c>
      <c r="P19" s="61">
        <v>400</v>
      </c>
      <c r="Q19" s="40">
        <f t="shared" si="0"/>
        <v>5100</v>
      </c>
      <c r="R19" s="21"/>
      <c r="S19" s="18">
        <f t="shared" ref="S19" si="4">SUM(Q19*R19)</f>
        <v>0</v>
      </c>
      <c r="T19" s="18">
        <f t="shared" ref="T19" si="5">SUM(S19*0.21)</f>
        <v>0</v>
      </c>
      <c r="U19" s="18">
        <f t="shared" ref="U19" si="6">SUM(S19*1.21)</f>
        <v>0</v>
      </c>
      <c r="V19" s="53"/>
    </row>
    <row r="20" spans="1:22" s="19" customFormat="1" x14ac:dyDescent="0.2">
      <c r="A20" s="16"/>
      <c r="B20" s="65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62"/>
      <c r="Q20" s="40"/>
      <c r="R20" s="66"/>
      <c r="S20" s="18"/>
      <c r="T20" s="18"/>
      <c r="U20" s="18"/>
      <c r="V20" s="67"/>
    </row>
    <row r="21" spans="1:22" s="37" customFormat="1" ht="22.5" customHeight="1" thickBot="1" x14ac:dyDescent="0.25">
      <c r="A21" s="30" t="s">
        <v>23</v>
      </c>
      <c r="B21" s="31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3"/>
      <c r="Q21" s="32"/>
      <c r="R21" s="34"/>
      <c r="S21" s="35">
        <f>SUM(S9:S20)</f>
        <v>0</v>
      </c>
      <c r="T21" s="35">
        <f>SUM(T9:T20)</f>
        <v>0</v>
      </c>
      <c r="U21" s="35">
        <f>SUM(U9:U20)</f>
        <v>0</v>
      </c>
      <c r="V21" s="36"/>
    </row>
    <row r="22" spans="1:22" x14ac:dyDescent="0.2">
      <c r="B22" s="5"/>
      <c r="P22" s="4"/>
      <c r="Q22" s="4"/>
    </row>
    <row r="23" spans="1:22" x14ac:dyDescent="0.2">
      <c r="A23" s="1" t="s">
        <v>25</v>
      </c>
    </row>
    <row r="24" spans="1:22" x14ac:dyDescent="0.2">
      <c r="A24" s="1" t="s">
        <v>26</v>
      </c>
      <c r="T24" s="63"/>
    </row>
    <row r="25" spans="1:22" x14ac:dyDescent="0.2">
      <c r="A25" s="48" t="s">
        <v>28</v>
      </c>
    </row>
    <row r="26" spans="1:22" x14ac:dyDescent="0.2">
      <c r="A26" s="1" t="s">
        <v>31</v>
      </c>
    </row>
  </sheetData>
  <mergeCells count="1">
    <mergeCell ref="C6:P6"/>
  </mergeCells>
  <printOptions horizontalCentered="1"/>
  <pageMargins left="0.39370078740157483" right="0.39370078740157483" top="0.62992125984251968" bottom="0.62992125984251968" header="0.39370078740157483" footer="0.19685039370078741"/>
  <pageSetup paperSize="9"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workbookViewId="0">
      <selection activeCell="B28" sqref="B28"/>
    </sheetView>
  </sheetViews>
  <sheetFormatPr defaultRowHeight="12.75" x14ac:dyDescent="0.2"/>
  <cols>
    <col min="1" max="1" width="22" style="47" customWidth="1"/>
    <col min="2" max="2" width="41.5703125" style="47" customWidth="1"/>
    <col min="3" max="3" width="22.28515625" style="47" bestFit="1" customWidth="1"/>
    <col min="4" max="4" width="9.140625" style="47"/>
    <col min="5" max="5" width="10.85546875" style="47" bestFit="1" customWidth="1"/>
    <col min="6" max="6" width="29.5703125" style="47" customWidth="1"/>
    <col min="7" max="7" width="9.140625" style="47"/>
    <col min="8" max="8" width="17.5703125" style="47" customWidth="1"/>
    <col min="9" max="16384" width="9.140625" style="47"/>
  </cols>
  <sheetData>
    <row r="1" spans="1:23" s="44" customFormat="1" ht="18.75" x14ac:dyDescent="0.3">
      <c r="A1" s="84" t="str">
        <f>Rozpočet!A1</f>
        <v>UK - KaM - Obnova textilu – ložní prádlo, ručníky 2024</v>
      </c>
      <c r="B1" s="84">
        <f>Rozpočet!B1</f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3"/>
      <c r="T1" s="43"/>
      <c r="U1" s="43"/>
      <c r="V1" s="43"/>
      <c r="W1" s="43"/>
    </row>
    <row r="2" spans="1:23" s="44" customFormat="1" ht="18.75" x14ac:dyDescent="0.3">
      <c r="A2" s="85">
        <f>Rozpočet!A2</f>
        <v>0</v>
      </c>
      <c r="B2" s="85">
        <f>Rozpočet!B2</f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</row>
    <row r="3" spans="1:23" s="44" customFormat="1" ht="7.5" customHeight="1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23" s="44" customFormat="1" ht="18.75" x14ac:dyDescent="0.3">
      <c r="A4" s="46" t="s">
        <v>49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</row>
    <row r="5" spans="1:23" s="44" customFormat="1" ht="7.5" customHeight="1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</row>
    <row r="6" spans="1:23" ht="13.5" thickBot="1" x14ac:dyDescent="0.25"/>
    <row r="7" spans="1:23" s="59" customFormat="1" x14ac:dyDescent="0.2">
      <c r="A7" s="26" t="s">
        <v>27</v>
      </c>
      <c r="B7" s="55"/>
      <c r="C7" s="54" t="s">
        <v>32</v>
      </c>
      <c r="D7" s="55"/>
      <c r="E7" s="54"/>
      <c r="F7" s="27"/>
    </row>
    <row r="8" spans="1:23" s="68" customFormat="1" x14ac:dyDescent="0.2">
      <c r="A8" s="28" t="s">
        <v>19</v>
      </c>
      <c r="B8" s="56" t="s">
        <v>18</v>
      </c>
      <c r="C8" s="56" t="s">
        <v>33</v>
      </c>
      <c r="D8" s="56" t="s">
        <v>34</v>
      </c>
      <c r="E8" s="56" t="s">
        <v>35</v>
      </c>
      <c r="F8" s="29" t="s">
        <v>36</v>
      </c>
    </row>
    <row r="9" spans="1:23" s="59" customFormat="1" x14ac:dyDescent="0.2">
      <c r="A9" s="69" t="s">
        <v>64</v>
      </c>
      <c r="B9" s="70" t="s">
        <v>12</v>
      </c>
      <c r="C9" s="57" t="s">
        <v>38</v>
      </c>
      <c r="D9" s="57" t="s">
        <v>39</v>
      </c>
      <c r="E9" s="71">
        <v>770188955</v>
      </c>
      <c r="F9" s="72" t="s">
        <v>65</v>
      </c>
    </row>
    <row r="10" spans="1:23" s="59" customFormat="1" x14ac:dyDescent="0.2">
      <c r="A10" s="69" t="s">
        <v>66</v>
      </c>
      <c r="B10" s="70" t="s">
        <v>67</v>
      </c>
      <c r="C10" s="57" t="s">
        <v>38</v>
      </c>
      <c r="D10" s="57" t="s">
        <v>39</v>
      </c>
      <c r="E10" s="71">
        <v>770188955</v>
      </c>
      <c r="F10" s="72" t="s">
        <v>65</v>
      </c>
    </row>
    <row r="11" spans="1:23" s="59" customFormat="1" x14ac:dyDescent="0.2">
      <c r="A11" s="69" t="s">
        <v>68</v>
      </c>
      <c r="B11" s="70" t="s">
        <v>51</v>
      </c>
      <c r="C11" s="57" t="s">
        <v>38</v>
      </c>
      <c r="D11" s="57" t="s">
        <v>39</v>
      </c>
      <c r="E11" s="71">
        <v>770188955</v>
      </c>
      <c r="F11" s="72" t="s">
        <v>65</v>
      </c>
    </row>
    <row r="12" spans="1:23" s="59" customFormat="1" x14ac:dyDescent="0.2">
      <c r="A12" s="69" t="s">
        <v>69</v>
      </c>
      <c r="B12" s="70" t="s">
        <v>70</v>
      </c>
      <c r="C12" s="57" t="s">
        <v>46</v>
      </c>
      <c r="D12" s="57" t="s">
        <v>47</v>
      </c>
      <c r="E12" s="71">
        <v>605200041</v>
      </c>
      <c r="F12" s="72" t="s">
        <v>71</v>
      </c>
    </row>
    <row r="13" spans="1:23" s="59" customFormat="1" x14ac:dyDescent="0.2">
      <c r="A13" s="73" t="s">
        <v>72</v>
      </c>
      <c r="B13" s="70" t="s">
        <v>13</v>
      </c>
      <c r="C13" s="57" t="s">
        <v>42</v>
      </c>
      <c r="D13" s="57" t="s">
        <v>37</v>
      </c>
      <c r="E13" s="71">
        <v>605200309</v>
      </c>
      <c r="F13" s="72" t="s">
        <v>43</v>
      </c>
    </row>
    <row r="14" spans="1:23" s="59" customFormat="1" x14ac:dyDescent="0.2">
      <c r="A14" s="69" t="s">
        <v>73</v>
      </c>
      <c r="B14" s="70" t="s">
        <v>74</v>
      </c>
      <c r="C14" s="57" t="s">
        <v>75</v>
      </c>
      <c r="D14" s="57" t="s">
        <v>76</v>
      </c>
      <c r="E14" s="71">
        <v>605200042</v>
      </c>
      <c r="F14" s="72" t="s">
        <v>77</v>
      </c>
    </row>
    <row r="15" spans="1:23" s="59" customFormat="1" x14ac:dyDescent="0.2">
      <c r="A15" s="69" t="s">
        <v>78</v>
      </c>
      <c r="B15" s="70" t="s">
        <v>79</v>
      </c>
      <c r="C15" s="57" t="s">
        <v>75</v>
      </c>
      <c r="D15" s="57" t="s">
        <v>76</v>
      </c>
      <c r="E15" s="71">
        <v>605200042</v>
      </c>
      <c r="F15" s="72" t="s">
        <v>77</v>
      </c>
    </row>
    <row r="16" spans="1:23" s="59" customFormat="1" x14ac:dyDescent="0.2">
      <c r="A16" s="69" t="s">
        <v>80</v>
      </c>
      <c r="B16" s="70" t="s">
        <v>14</v>
      </c>
      <c r="C16" s="57" t="s">
        <v>44</v>
      </c>
      <c r="D16" s="57" t="s">
        <v>45</v>
      </c>
      <c r="E16" s="71">
        <v>605200052</v>
      </c>
      <c r="F16" s="72" t="s">
        <v>81</v>
      </c>
    </row>
    <row r="17" spans="1:6" s="59" customFormat="1" x14ac:dyDescent="0.2">
      <c r="A17" s="69" t="s">
        <v>82</v>
      </c>
      <c r="B17" s="70" t="s">
        <v>15</v>
      </c>
      <c r="C17" s="57" t="s">
        <v>44</v>
      </c>
      <c r="D17" s="57" t="s">
        <v>45</v>
      </c>
      <c r="E17" s="71">
        <v>605200052</v>
      </c>
      <c r="F17" s="72" t="s">
        <v>81</v>
      </c>
    </row>
    <row r="18" spans="1:6" s="59" customFormat="1" x14ac:dyDescent="0.2">
      <c r="A18" s="69" t="s">
        <v>83</v>
      </c>
      <c r="B18" s="70" t="s">
        <v>16</v>
      </c>
      <c r="C18" s="57" t="s">
        <v>40</v>
      </c>
      <c r="D18" s="57" t="s">
        <v>41</v>
      </c>
      <c r="E18" s="71">
        <v>605200043</v>
      </c>
      <c r="F18" s="72" t="s">
        <v>84</v>
      </c>
    </row>
    <row r="19" spans="1:6" s="59" customFormat="1" x14ac:dyDescent="0.2">
      <c r="A19" s="74" t="s">
        <v>85</v>
      </c>
      <c r="B19" s="75" t="s">
        <v>86</v>
      </c>
      <c r="C19" s="57" t="s">
        <v>40</v>
      </c>
      <c r="D19" s="57" t="s">
        <v>41</v>
      </c>
      <c r="E19" s="71">
        <v>605200043</v>
      </c>
      <c r="F19" s="72" t="s">
        <v>84</v>
      </c>
    </row>
    <row r="20" spans="1:6" s="59" customFormat="1" x14ac:dyDescent="0.2">
      <c r="A20" s="74" t="s">
        <v>87</v>
      </c>
      <c r="B20" s="75" t="s">
        <v>88</v>
      </c>
      <c r="C20" s="57" t="s">
        <v>89</v>
      </c>
      <c r="D20" s="57" t="s">
        <v>90</v>
      </c>
      <c r="E20" s="71">
        <v>605200044</v>
      </c>
      <c r="F20" s="72" t="s">
        <v>91</v>
      </c>
    </row>
    <row r="21" spans="1:6" s="59" customFormat="1" ht="13.5" thickBot="1" x14ac:dyDescent="0.25">
      <c r="A21" s="76" t="s">
        <v>92</v>
      </c>
      <c r="B21" s="77" t="s">
        <v>93</v>
      </c>
      <c r="C21" s="78" t="s">
        <v>89</v>
      </c>
      <c r="D21" s="78" t="s">
        <v>90</v>
      </c>
      <c r="E21" s="79">
        <v>605200044</v>
      </c>
      <c r="F21" s="80" t="s">
        <v>91</v>
      </c>
    </row>
  </sheetData>
  <mergeCells count="2">
    <mergeCell ref="A1:B1"/>
    <mergeCell ref="A2:B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3" ma:contentTypeDescription="Vytvoří nový dokument" ma:contentTypeScope="" ma:versionID="656c0f33b74188d9f26e2b71f270fedf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5b72fefe9eb8293288dff82a219d85d1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Detai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etail" ma:index="19" nillable="true" ma:displayName="Detailní název" ma:description="Detailní název adresáře" ma:format="Dropdown" ma:internalName="Detail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  <Detail xmlns="44581704-53ce-4cf0-bc92-473e606c1697" xsi:nil="true"/>
  </documentManagement>
</p:properties>
</file>

<file path=customXml/itemProps1.xml><?xml version="1.0" encoding="utf-8"?>
<ds:datastoreItem xmlns:ds="http://schemas.openxmlformats.org/officeDocument/2006/customXml" ds:itemID="{5FB77221-43B8-4553-990E-795315E46B9F}"/>
</file>

<file path=customXml/itemProps2.xml><?xml version="1.0" encoding="utf-8"?>
<ds:datastoreItem xmlns:ds="http://schemas.openxmlformats.org/officeDocument/2006/customXml" ds:itemID="{08660119-B3ED-4043-85D9-AE7E97F33FAA}"/>
</file>

<file path=customXml/itemProps3.xml><?xml version="1.0" encoding="utf-8"?>
<ds:datastoreItem xmlns:ds="http://schemas.openxmlformats.org/officeDocument/2006/customXml" ds:itemID="{7E477B67-693D-4E5E-803A-43D6CAFACD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Rozpočet</vt:lpstr>
      <vt:lpstr>Adresy</vt:lpstr>
      <vt:lpstr>Adresy!Oblast_tisku</vt:lpstr>
      <vt:lpstr>Rozpočet!Oblast_tisku</vt:lpstr>
    </vt:vector>
  </TitlesOfParts>
  <Company>PP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 Karel Hrbek</dc:creator>
  <cp:lastModifiedBy>Vondrová Lenka</cp:lastModifiedBy>
  <cp:lastPrinted>2022-06-15T11:28:14Z</cp:lastPrinted>
  <dcterms:created xsi:type="dcterms:W3CDTF">2008-02-08T06:18:52Z</dcterms:created>
  <dcterms:modified xsi:type="dcterms:W3CDTF">2024-06-04T10:55:49Z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