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81_Výzva_31_2024_skalnik_prikryl_thermofisher\01_K_odeslání\"/>
    </mc:Choice>
  </mc:AlternateContent>
  <xr:revisionPtr revIDLastSave="0" documentId="8_{838DEFA6-4D61-45D8-AB99-446E41A610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31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8" i="1" l="1"/>
  <c r="L58" i="1"/>
  <c r="M58" i="1" s="1"/>
  <c r="N58" i="1" s="1"/>
  <c r="J58" i="1"/>
  <c r="K58" i="1" s="1"/>
  <c r="Q59" i="1"/>
  <c r="L59" i="1"/>
  <c r="M59" i="1" s="1"/>
  <c r="J59" i="1"/>
  <c r="K59" i="1" s="1"/>
  <c r="Q57" i="1"/>
  <c r="L57" i="1"/>
  <c r="M57" i="1" s="1"/>
  <c r="J57" i="1"/>
  <c r="K57" i="1" s="1"/>
  <c r="Q56" i="1"/>
  <c r="L56" i="1"/>
  <c r="M56" i="1" s="1"/>
  <c r="N56" i="1" s="1"/>
  <c r="J56" i="1"/>
  <c r="K56" i="1" s="1"/>
  <c r="Q55" i="1"/>
  <c r="L55" i="1"/>
  <c r="M55" i="1" s="1"/>
  <c r="J55" i="1"/>
  <c r="K55" i="1" s="1"/>
  <c r="Q54" i="1"/>
  <c r="L54" i="1"/>
  <c r="M54" i="1" s="1"/>
  <c r="N54" i="1" s="1"/>
  <c r="J54" i="1"/>
  <c r="K54" i="1" s="1"/>
  <c r="Q53" i="1"/>
  <c r="L53" i="1"/>
  <c r="M53" i="1" s="1"/>
  <c r="J53" i="1"/>
  <c r="K53" i="1" s="1"/>
  <c r="Q52" i="1"/>
  <c r="L52" i="1"/>
  <c r="M52" i="1" s="1"/>
  <c r="N52" i="1" s="1"/>
  <c r="J52" i="1"/>
  <c r="K52" i="1" s="1"/>
  <c r="Q51" i="1"/>
  <c r="L51" i="1"/>
  <c r="M51" i="1" s="1"/>
  <c r="J51" i="1"/>
  <c r="K51" i="1" s="1"/>
  <c r="Q50" i="1"/>
  <c r="L50" i="1"/>
  <c r="M50" i="1" s="1"/>
  <c r="N50" i="1" s="1"/>
  <c r="J50" i="1"/>
  <c r="K50" i="1" s="1"/>
  <c r="Q49" i="1"/>
  <c r="L49" i="1"/>
  <c r="M49" i="1" s="1"/>
  <c r="J49" i="1"/>
  <c r="K49" i="1" s="1"/>
  <c r="Q48" i="1"/>
  <c r="L48" i="1"/>
  <c r="M48" i="1" s="1"/>
  <c r="N48" i="1" s="1"/>
  <c r="J48" i="1"/>
  <c r="K48" i="1" s="1"/>
  <c r="Q47" i="1"/>
  <c r="L47" i="1"/>
  <c r="M47" i="1" s="1"/>
  <c r="J47" i="1"/>
  <c r="K47" i="1" s="1"/>
  <c r="Q46" i="1"/>
  <c r="L46" i="1"/>
  <c r="M46" i="1" s="1"/>
  <c r="N46" i="1" s="1"/>
  <c r="J46" i="1"/>
  <c r="K46" i="1" s="1"/>
  <c r="Q45" i="1"/>
  <c r="L45" i="1"/>
  <c r="M45" i="1" s="1"/>
  <c r="N45" i="1" s="1"/>
  <c r="J45" i="1"/>
  <c r="K45" i="1" s="1"/>
  <c r="Q44" i="1"/>
  <c r="L44" i="1"/>
  <c r="M44" i="1" s="1"/>
  <c r="J44" i="1"/>
  <c r="K44" i="1" s="1"/>
  <c r="Q43" i="1"/>
  <c r="L43" i="1"/>
  <c r="M43" i="1" s="1"/>
  <c r="N43" i="1" s="1"/>
  <c r="J43" i="1"/>
  <c r="K43" i="1" s="1"/>
  <c r="Q42" i="1"/>
  <c r="L42" i="1"/>
  <c r="M42" i="1" s="1"/>
  <c r="J42" i="1"/>
  <c r="K42" i="1" s="1"/>
  <c r="Q41" i="1"/>
  <c r="L41" i="1"/>
  <c r="M41" i="1" s="1"/>
  <c r="N41" i="1" s="1"/>
  <c r="J41" i="1"/>
  <c r="K41" i="1" s="1"/>
  <c r="Q40" i="1"/>
  <c r="L40" i="1"/>
  <c r="M40" i="1" s="1"/>
  <c r="J40" i="1"/>
  <c r="K40" i="1" s="1"/>
  <c r="Q39" i="1"/>
  <c r="L39" i="1"/>
  <c r="M39" i="1" s="1"/>
  <c r="N39" i="1" s="1"/>
  <c r="J39" i="1"/>
  <c r="K39" i="1" s="1"/>
  <c r="Q38" i="1"/>
  <c r="L38" i="1"/>
  <c r="M38" i="1" s="1"/>
  <c r="J38" i="1"/>
  <c r="K38" i="1" s="1"/>
  <c r="Q37" i="1"/>
  <c r="L37" i="1"/>
  <c r="M37" i="1" s="1"/>
  <c r="N37" i="1" s="1"/>
  <c r="J37" i="1"/>
  <c r="K37" i="1" s="1"/>
  <c r="Q36" i="1"/>
  <c r="L36" i="1"/>
  <c r="M36" i="1" s="1"/>
  <c r="J36" i="1"/>
  <c r="K36" i="1" s="1"/>
  <c r="Q35" i="1"/>
  <c r="L35" i="1"/>
  <c r="M35" i="1" s="1"/>
  <c r="N35" i="1" s="1"/>
  <c r="J35" i="1"/>
  <c r="K35" i="1" s="1"/>
  <c r="Q34" i="1"/>
  <c r="L34" i="1"/>
  <c r="M34" i="1" s="1"/>
  <c r="J34" i="1"/>
  <c r="K34" i="1" s="1"/>
  <c r="Q33" i="1"/>
  <c r="L33" i="1"/>
  <c r="M33" i="1" s="1"/>
  <c r="N33" i="1" s="1"/>
  <c r="J33" i="1"/>
  <c r="K33" i="1" s="1"/>
  <c r="Q32" i="1"/>
  <c r="L32" i="1"/>
  <c r="M32" i="1" s="1"/>
  <c r="J32" i="1"/>
  <c r="K32" i="1" s="1"/>
  <c r="Q31" i="1"/>
  <c r="L31" i="1"/>
  <c r="M31" i="1" s="1"/>
  <c r="N31" i="1" s="1"/>
  <c r="J31" i="1"/>
  <c r="K31" i="1" s="1"/>
  <c r="Q30" i="1"/>
  <c r="L30" i="1"/>
  <c r="M30" i="1" s="1"/>
  <c r="J30" i="1"/>
  <c r="K30" i="1" s="1"/>
  <c r="Q29" i="1"/>
  <c r="L29" i="1"/>
  <c r="M29" i="1" s="1"/>
  <c r="N29" i="1" s="1"/>
  <c r="J29" i="1"/>
  <c r="K29" i="1" s="1"/>
  <c r="Q28" i="1"/>
  <c r="L28" i="1"/>
  <c r="M28" i="1" s="1"/>
  <c r="J28" i="1"/>
  <c r="K28" i="1" s="1"/>
  <c r="Q27" i="1"/>
  <c r="L27" i="1"/>
  <c r="M27" i="1" s="1"/>
  <c r="N27" i="1" s="1"/>
  <c r="J27" i="1"/>
  <c r="K27" i="1" s="1"/>
  <c r="Q26" i="1"/>
  <c r="L26" i="1"/>
  <c r="M26" i="1" s="1"/>
  <c r="J26" i="1"/>
  <c r="K26" i="1" s="1"/>
  <c r="Q25" i="1"/>
  <c r="L25" i="1"/>
  <c r="M25" i="1" s="1"/>
  <c r="N25" i="1" s="1"/>
  <c r="J25" i="1"/>
  <c r="K25" i="1" s="1"/>
  <c r="Q24" i="1"/>
  <c r="L24" i="1"/>
  <c r="M24" i="1" s="1"/>
  <c r="N24" i="1" s="1"/>
  <c r="J24" i="1"/>
  <c r="K24" i="1" s="1"/>
  <c r="Q23" i="1"/>
  <c r="L23" i="1"/>
  <c r="M23" i="1" s="1"/>
  <c r="J23" i="1"/>
  <c r="K23" i="1" s="1"/>
  <c r="Q22" i="1"/>
  <c r="L22" i="1"/>
  <c r="M22" i="1" s="1"/>
  <c r="N22" i="1" s="1"/>
  <c r="J22" i="1"/>
  <c r="K22" i="1" s="1"/>
  <c r="Q21" i="1"/>
  <c r="L21" i="1"/>
  <c r="M21" i="1" s="1"/>
  <c r="J21" i="1"/>
  <c r="K21" i="1" s="1"/>
  <c r="Q20" i="1"/>
  <c r="L20" i="1"/>
  <c r="M20" i="1" s="1"/>
  <c r="N20" i="1" s="1"/>
  <c r="J20" i="1"/>
  <c r="K20" i="1" s="1"/>
  <c r="Q19" i="1"/>
  <c r="L19" i="1"/>
  <c r="M19" i="1" s="1"/>
  <c r="J19" i="1"/>
  <c r="K19" i="1" s="1"/>
  <c r="Q18" i="1"/>
  <c r="L18" i="1"/>
  <c r="M18" i="1" s="1"/>
  <c r="N18" i="1" s="1"/>
  <c r="J18" i="1"/>
  <c r="K18" i="1" s="1"/>
  <c r="Q17" i="1"/>
  <c r="L17" i="1"/>
  <c r="M17" i="1" s="1"/>
  <c r="J17" i="1"/>
  <c r="K17" i="1" s="1"/>
  <c r="Q16" i="1"/>
  <c r="L16" i="1"/>
  <c r="M16" i="1" s="1"/>
  <c r="N16" i="1" s="1"/>
  <c r="J16" i="1"/>
  <c r="K16" i="1" s="1"/>
  <c r="Q15" i="1"/>
  <c r="L15" i="1"/>
  <c r="L13" i="1"/>
  <c r="N59" i="1" l="1"/>
  <c r="N17" i="1"/>
  <c r="N21" i="1"/>
  <c r="N28" i="1"/>
  <c r="N32" i="1"/>
  <c r="N36" i="1"/>
  <c r="N40" i="1"/>
  <c r="N44" i="1"/>
  <c r="N49" i="1"/>
  <c r="N51" i="1"/>
  <c r="N57" i="1"/>
  <c r="N19" i="1"/>
  <c r="N23" i="1"/>
  <c r="N26" i="1"/>
  <c r="N30" i="1"/>
  <c r="N34" i="1"/>
  <c r="N38" i="1"/>
  <c r="N42" i="1"/>
  <c r="N47" i="1"/>
  <c r="N53" i="1"/>
  <c r="N55" i="1"/>
  <c r="L14" i="1"/>
  <c r="M14" i="1" s="1"/>
  <c r="N14" i="1" s="1"/>
  <c r="J15" i="1"/>
  <c r="K15" i="1" s="1"/>
  <c r="M15" i="1" s="1"/>
  <c r="N15" i="1" s="1"/>
  <c r="J14" i="1"/>
  <c r="K14" i="1" s="1"/>
  <c r="J13" i="1"/>
  <c r="K13" i="1" s="1"/>
  <c r="Q14" i="1"/>
  <c r="Q13" i="1"/>
  <c r="L60" i="1" l="1"/>
  <c r="M13" i="1"/>
  <c r="N13" i="1" l="1"/>
  <c r="N60" i="1" s="1"/>
  <c r="M60" i="1"/>
</calcChain>
</file>

<file path=xl/sharedStrings.xml><?xml version="1.0" encoding="utf-8"?>
<sst xmlns="http://schemas.openxmlformats.org/spreadsheetml/2006/main" count="166" uniqueCount="133">
  <si>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</si>
  <si>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</si>
  <si>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</si>
  <si>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</si>
  <si>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</si>
  <si>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</si>
  <si>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</si>
  <si>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</si>
  <si>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</si>
  <si>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</si>
  <si>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</si>
  <si>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</si>
  <si>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</si>
  <si>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</si>
  <si>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</si>
  <si>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</si>
  <si>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</si>
  <si>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</si>
  <si>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</si>
  <si>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</si>
  <si>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</si>
  <si>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t xml:space="preserve">a Cenová nabídka </t>
  </si>
  <si>
    <t>Účastník ve sloupci "D " Nabídnuté plnění účastníkem"  může využít vlastní přílohy a prokázat plnění dalšími listy v nabídce.</t>
  </si>
  <si>
    <t>1 g</t>
  </si>
  <si>
    <t>rozpustná forma bazální membrány extrahovaná z myších Engelbreth-Holm-Swarm nádorů</t>
  </si>
  <si>
    <t xml:space="preserve">bez virů včetně  viru zvyšujícího dehydrogenázu laktátu (LDEV), rutinně používána k uchycení a udržení lidských embryonálních kmenových buněk (hESC), koncentrace: 12 až 18 mg/mL, zmražená forma, bez séra, sterilní, bez fenolové červeni, pro adherentní typ buněk </t>
  </si>
  <si>
    <t>N-2 suplement</t>
  </si>
  <si>
    <t>chemicky definovaný, bezsérový doplněk založený na Bottensteinově N-1 formulaci, 100x koncentrovaný, použití s Neurobasal Medium a DMEM, tekutá forma,  sterilní, ph 6 až 8</t>
  </si>
  <si>
    <t>B-27 suplement bez vitaminu A</t>
  </si>
  <si>
    <t>doplněk pro kultivaci neuronálních buněk, založen na klasické  B-27 formulaci, bez vitamínu A, tekutá forma, 50x koncentrovaný, buněčný typ: neurální progenitorové buňky, bezsérový, sterilní</t>
  </si>
  <si>
    <t>Myší epidermální růstový faktor</t>
  </si>
  <si>
    <t>myší rekombinantní protein, čisotota 98%, lyofilizovaný, mol. hmotnost 6 kDa, nekonjugovaný</t>
  </si>
  <si>
    <t xml:space="preserve">lidský bazický fibroblastový růstový faktor (FGF-2/bFGF) (146 aminokyselin) </t>
  </si>
  <si>
    <t>lidský rekombinantní protein, čistota 98%, lyofilizovaný, mol. hmotnost 16.4 kDa, nekonjugovaný</t>
  </si>
  <si>
    <t>Brain Derived Neurotrophic Factor (BDNF), rekombinantní</t>
  </si>
  <si>
    <t>lidský/myší/potkaní rekombinantní protein, čistota 98%, lyofilizovaný, mol. hmotnost 27 kDa, nekonjugovaný</t>
  </si>
  <si>
    <t>lidský glial dervied neurotrophic factor (GDNF), rekombinantní</t>
  </si>
  <si>
    <t xml:space="preserve">lidský rekmbinanntí protein, čistota 98%, lyofilizovaný, mol. hmotnost 30,4 kDa, </t>
  </si>
  <si>
    <t>suplement pro kultivaci nervových buněk stempro</t>
  </si>
  <si>
    <t xml:space="preserve">bezsérový doplněk pro proliferci lidských neurálních kmenových a progenitorových buněk,  50x koncentrovaný, tekutá forma, sterilní, </t>
  </si>
  <si>
    <t>fetální bovinní sérum s depletovanými exosomy</t>
  </si>
  <si>
    <t>fetální bovinní sérum, 50 ml, tekutá forma, depletované od exosomů, sterilní, jedna dávka</t>
  </si>
  <si>
    <t>Trypsin-EDTA (0.5%), bez fenolové červeně</t>
  </si>
  <si>
    <t>10x koncentrovaný roztok, bez fenolové červeně, aditivum: EDTA, sterilně filtrovaný, pH 7,1-8,0, osmolalita: 280 - 340 mOsm/kg</t>
  </si>
  <si>
    <t>práškový sojový inhibitor trypsinu</t>
  </si>
  <si>
    <t>inhibitor trypsinu ve formě zmraženého prášku, nesterilní, bez Mg, Ca</t>
  </si>
  <si>
    <t>montovací médium pro mikroskopii s prodlouženou ochranou fluorescence</t>
  </si>
  <si>
    <t>montovací médium založené na glycerolu, přímá aplikace na vzorek, chrání fluorecenční proteiny a barviva před vyblednutím, kompatibilní s imerzním olejem, refraktivní index 1,52 po vytvrzení, baleno po max. 2 ml z důvodu prevence kontaminace a znehodnocení opakovaným rozmražováním</t>
  </si>
  <si>
    <t>kozí protilátka proti myšímu IgG2b, značená 488 fluorescenční značkou</t>
  </si>
  <si>
    <t xml:space="preserve">polyklonální sekundární protilátka proti myšímu IgG2b, koncentrace: 2mg/ml, excitace/emise: 499/520 nm, produkovaná v koze, </t>
  </si>
  <si>
    <t>kozí protilátka proti myšímu IgM, značená 647 fluorescenční značkou</t>
  </si>
  <si>
    <t xml:space="preserve">polyklonální sekundární protilátka proti myšímu IgM (těžký řětězec), koncentrace: 2mg/ml, excitace/emise: 650/671 nm, produkovaná v koze, </t>
  </si>
  <si>
    <t>kozí protilátka pro myšímu IgG3, značená 594 fluorescenční značkou</t>
  </si>
  <si>
    <t xml:space="preserve">polyklonální sekundární protilátka proti myšímu IgG3, koncentrace: 2mg/ml, excitace/emise: 590/618 nm, produkovaná v koze, </t>
  </si>
  <si>
    <t>kozí protiltátka proti myšímu IgG1, značená FITC</t>
  </si>
  <si>
    <t xml:space="preserve">polyklonální sekundární protilátka proti myšímu IgG1, koncentrace: 2mg/ml, excitace/emise: 498/517 nm, konjugovaná s FITC, produkovaná v koze,  </t>
  </si>
  <si>
    <t>kozí protiltátka proti myšímu IgM, značená FITC</t>
  </si>
  <si>
    <t>polyklonální sekundární protilátka proti myšímu IgM, koncentrace: 2mg/ml, excitace/emise: 498/517 nm, konjugovaná s FITC, produkovaná v koze, lyofilizovaná</t>
  </si>
  <si>
    <t>kozí protiltátka proti myšímu IgG2a, značená 633 fluorescenční značkou</t>
  </si>
  <si>
    <t xml:space="preserve">polyklonální sekundární protilátka proti myšímu IgG2a, koncentrace: 2mg/ml, excitace/emise: 631/650 nm, , produkovaná v koze,  </t>
  </si>
  <si>
    <t>kozí protiltátka proti myšímu IgG1, značená 633 fluorescenční značkou</t>
  </si>
  <si>
    <t xml:space="preserve">polyklonální sekundární protilátka proti myšímu IgG1, koncentrace: 2mg/ml, excitace/emise: 631/650 nm, produkovaná v koze,  </t>
  </si>
  <si>
    <t>krysí protilátka proti myšímu IgG1, značená 450 fluorescenční značkou</t>
  </si>
  <si>
    <t xml:space="preserve">monoklonální sekundární protilátka proti myšlímu IgG1, koncentrace: 0,2 mg/ml, excitace/emise: 405/445 nm, produkovaná v potkanovi, </t>
  </si>
  <si>
    <t>CD8 alpha monoklonální protilátka, značená APC</t>
  </si>
  <si>
    <t>monoklonální protilátka proti CD8 alfa, rektivita: prase, produkovaná: myš, klon 76-2-11, konjugovaná s APC, excitace/emise: 651/660 nm, koncentrace: 0,1 mg/ml</t>
  </si>
  <si>
    <t>CD8 alpha monoklonální protilátka, nekonjugovaná</t>
  </si>
  <si>
    <t xml:space="preserve">monoklonální protilátka proti CD8 alfa, MIL12 klon, rektivita: prase, produkovaná: myš, koncentrace: 1 mg/ml, nekonjugovaná, </t>
  </si>
  <si>
    <t>CD4 alpha monoklonální protilátka, nekonjugovaná</t>
  </si>
  <si>
    <t xml:space="preserve">monoklonální protilátka proti CD4 alfa, MIL17 klon, rektivita: prase, produkovaná: myš, koncentrace: 1 mg/ml, nekonjugovaná, </t>
  </si>
  <si>
    <t>monoklonální protilátka proti perforinu</t>
  </si>
  <si>
    <t xml:space="preserve">monoklonální protilátka proti perforinu, dG9 klon, rektivita: prase, člověk, produkovaná: myš, koncentrace: 0,5 mg/ml, nekonjugovaná, </t>
  </si>
  <si>
    <t>kozí protilátka proti krysímu IgG (H+L) značená 647 fluorescenční značkou</t>
  </si>
  <si>
    <t xml:space="preserve">monoklonální protilátka proti IgG (H+L), rektivita: potkan, produkovaná: koza, koncentrace: 2 mg/ml, excitace/emise: 650/671 nm </t>
  </si>
  <si>
    <t>Blimp-1 protilátka</t>
  </si>
  <si>
    <t>monoklonální protilátka proti Blimp-1, rektivita: člověk, myš, prase, produkovaná: myš, klon 3H2-E8, koncentrace: 1 mg/ml, nekonjugovaná</t>
  </si>
  <si>
    <t>CD21 monoklonální protilátka</t>
  </si>
  <si>
    <t>monoklonální protilátka reagující s prasečím CD21, purifikovaná,  izotyp IgG1, kappa, klon BB6-11C9.6</t>
  </si>
  <si>
    <t xml:space="preserve">CD2 monoklonální protilátka </t>
  </si>
  <si>
    <t>monoklonální protilátka, klon RPA-2.10, reaktivita s prasečím a lidským CD2, izotyp IgG1, kappa</t>
  </si>
  <si>
    <t xml:space="preserve">CD79a monoklonální protilátka značená PE </t>
  </si>
  <si>
    <t>monoklonální protilátka, PE konjugát, reaktivita člověk, myš, prase, klon HM47</t>
  </si>
  <si>
    <t>Krysí protilátka proti myšímu IgG1 značená PE-Cyanine7</t>
  </si>
  <si>
    <t>monoklonální protilátka značená PE-Cyanine7, krysí IgG</t>
  </si>
  <si>
    <t>Krysí protilátka proti myšímu IgG2a značená PE-Cyanine7</t>
  </si>
  <si>
    <t>monoklonální protilátka značená PE-Cyanine7, krysí IgG1, reaktivita s myším IgG2a</t>
  </si>
  <si>
    <t>Kozí protilátka proti myšímu IgG1 značená 488 fluorescenční značkou</t>
  </si>
  <si>
    <t>polyklonální protilátka, Excitation/Emission Max 499/520 nm, purifikována proti reaktivitě s myším IgM, myším IgA, lidským sérem, paraproteiny a myšími izotypy IgG2a, IgG2b a IgG3</t>
  </si>
  <si>
    <t>Kozí protilátka proti myšímu IgM značená 650 fluorescenční značkou</t>
  </si>
  <si>
    <t>purifikovaná afinitní chromatografií</t>
  </si>
  <si>
    <t>antioxidant pro elektroforézu proteinů</t>
  </si>
  <si>
    <t>k udržení proteinů v redukovaném stavu během elektroforézy, optimalizovaný pro neutrální pH gelů, kompatibilita s NuPAGE elektroforézou (stávající vybavení laboratoře)</t>
  </si>
  <si>
    <t>MOPS SDS pufr pro elektroforézu bílkovin, 20x koncentrovaný</t>
  </si>
  <si>
    <t>kompatibilita s NuPAGE elektroforézou (stávající vybavení laboratoře)</t>
  </si>
  <si>
    <t>MES SDS pufr pro elektroforézu bílkovin, 20x koncentrovaný</t>
  </si>
  <si>
    <t>trisacetátový pufr pro elektroforézu bílkovin, 20x koncentrovaný</t>
  </si>
  <si>
    <t>redukční činidlo pro vzorky pro elektroforézu, 10x konc.</t>
  </si>
  <si>
    <t>pro redukci disulfidických můstků před NuPAGE elektroforézou, pro použití s LDS vzorkovým pufrem, kompatibilita s NuPAGE elektroforézou (stávající vybavení laboratoře)</t>
  </si>
  <si>
    <t>LDS vzorkový pufr pro elektroforézu proteinů, 4x koncentrovaný</t>
  </si>
  <si>
    <t>s lithium dodecyl sulfátem, pH 8.4, kompatibilita s NuPAGE elektroforézou (stávající vybavení laboratoře)</t>
  </si>
  <si>
    <t>lidský EGF (1mg)</t>
  </si>
  <si>
    <t>lidský rekombinantní protein, čistota 98%, lyofilizovaný, mol. hmotnost 6,2 kDa, aktivita: ED50 byla stanovena testem buněčné proliferace s použitím buněk balb/c 3T3 je ≤ 0,1 ng/ml, což odpovídá specifické aktivitě ≥ 1 x 10^7 jednotek/mg</t>
  </si>
  <si>
    <t>lidský FGF-basic (FGF-2/bFGF) (1mg)</t>
  </si>
  <si>
    <t>lidský rekombinantní protein, čistota 95%, lyofilizovaný, mol. hmotnost: 17,2 kDa, aktivita: ED50 stanoveno pomocí testu buněčné proliferace s použitím buněk Balb/c 3T3. Očekávaná ED50 je ≤ 0,1 ng/ml, což odpovídá specifické aktivitě ≥ 1 x 10^7 jednotek/mg</t>
  </si>
  <si>
    <t>0,4 % roztok trypanové modři,  100 ml</t>
  </si>
  <si>
    <t xml:space="preserve">roztok trypanové modři 0,4%, modrá barva, aplikace: počítání buněk, sterilně filtrováno, </t>
  </si>
  <si>
    <t>suplement B-27 bez vitamínu A</t>
  </si>
  <si>
    <t xml:space="preserve">B-27 doplněk bez vitamínu A, bezsérový, ideální pro kultivaci neurálních progenitorových buněk, 50x koncentrovaná kapalina, objem: 100 ml </t>
  </si>
  <si>
    <t>oslí protilátka proti králičími IgG (H+L) značená 555 fluorescenční značkou</t>
  </si>
  <si>
    <t xml:space="preserve">polyklonální sekundární protilátka proti králičímu IgG(H+L), konjugovaná s 555Plus značkou, excitace/emise: 558/572, koncentrace: 2 mg/ml, produkovaná v oslovi, </t>
  </si>
  <si>
    <t>oslí protilátka proti myšímu IgG (H+L) značená 555 fluorescenční značkou</t>
  </si>
  <si>
    <t>polyklonální sekundární protilátka proti myšímu IgG (H+L), konjugovaná s 555Plus značkou, excitace/emise: 558/572, koncentrace: 2 mg/ml, produkovaná v oslovi,</t>
  </si>
  <si>
    <t>Kit pro stanovení koncentrace peptidů fluorometrickou metodou</t>
  </si>
  <si>
    <t>kit obsahuje peptidový testovací pufr, fluorescenční peptidové značkovací činidlo a standard pro stanovení štěpení peptidů pro kvantitativní měření koncentrací peptidů. Tento citlivý test vyžaduje pouze 10 μl vzorku, vytváří lineární odezvu se zvyšujícími se koncentracemi peptidů (5–1000 μg/ml) a vede ke stabilní konečné fluorescenci, kterou lze detekovat již za 5 minut. V tomto testu jsou peptidy specificky označeny na amino-konci pomocí amino-reaktivního fluorescenčního činidla, které je nefluorescenční, dokud nereaguje s tryptickými peptidy. Fluorescenčně značené peptidy jsou detekovány na čtečce mikrodestiček (ex390/em475). Tento test je vhodný pro kvantitativní měření směsí štěpení peptidů a syntetických peptidů s neblokovaným aminokoncem.</t>
  </si>
  <si>
    <t>5 ml</t>
  </si>
  <si>
    <t>10 ml</t>
  </si>
  <si>
    <t>1 mg</t>
  </si>
  <si>
    <t>500 ug</t>
  </si>
  <si>
    <t>10 ug</t>
  </si>
  <si>
    <t>50 ml</t>
  </si>
  <si>
    <t>100 ml</t>
  </si>
  <si>
    <t>100 ug</t>
  </si>
  <si>
    <t>1 ml</t>
  </si>
  <si>
    <t>100 ul</t>
  </si>
  <si>
    <t>500 ul</t>
  </si>
  <si>
    <t>1 ks</t>
  </si>
  <si>
    <t>15 ml</t>
  </si>
  <si>
    <t>500 ml</t>
  </si>
  <si>
    <t>250 ul</t>
  </si>
  <si>
    <t xml:space="preserve">   Počet měrných jednotek </t>
  </si>
  <si>
    <r>
      <t>Příloha č. 1 Výzvy č. 31</t>
    </r>
    <r>
      <rPr>
        <b/>
        <sz val="14"/>
        <rFont val="Calibri"/>
        <family val="2"/>
        <charset val="238"/>
      </rPr>
      <t xml:space="preserve">/2024 </t>
    </r>
    <r>
      <rPr>
        <b/>
        <sz val="14"/>
        <color indexed="8"/>
        <rFont val="Calibri"/>
        <family val="2"/>
        <charset val="238"/>
      </rPr>
      <t xml:space="preserve">Dynamického nákupního systému P23V00000322 - UK 1.LF - Dodávky chemikálií a kitů - Popis předmětu plnění </t>
    </r>
  </si>
  <si>
    <t>Kit pro izolaci intaktních virů magnetickými kuličkami</t>
  </si>
  <si>
    <t>Magnetické kuličky velikosti 1 μm s povrchem se silným anexovým povrchem, které vážou záporně nabité vezikuly a molekuly. Kuličky mohou obohatit obalené viry, jako je mimo jiné koronavirus SARS-CoV-2, virus lidské imunodeficience (HIV), respirační syncytiální virus (RSV), norovirus, adenovirus, enterovir a viry Ebola, Zika, chřipky A-.
Mezi požadované vlastnosti kuliček patří: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Rychlá izolace – intaktní virus za &lt;15 minut
• Jednoduchá automatizace – 96 vzorků na běh s purifikačním automatickým systémem
• Funkční virus – neporušený virus lze použít v jakémkoli funkčním testu
• Uvolnění – virus může být uvolněn z kuliček za ∼10 minut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</si>
</sst>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2" fillId="0" borderId="0" xfId="0" applyFont="1"/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1" applyFont="1" applyBorder="1" applyAlignment="1">
      <alignment horizontal="left" wrapText="1"/>
    </xf>
    <xf numFmtId="0" fontId="2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26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0" fillId="0" borderId="2" xfId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63"/>
  <sheetViews>
    <sheetView tabSelected="1" view="pageBreakPreview" zoomScale="79" zoomScaleNormal="79" zoomScaleSheetLayoutView="79" workbookViewId="0">
      <selection activeCell="L60" sqref="L60"/>
    </sheetView>
  </sheetViews>
  <sheetFormatPr defaultRowHeight="14.4" x14ac:dyDescent="0.3"/>
  <cols>
    <col min="2" max="2" width="23" customWidth="1"/>
    <col min="3" max="3" width="56.88671875" customWidth="1"/>
    <col min="4" max="4" width="36.5546875" style="30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74"/>
      <c r="G2" s="74"/>
      <c r="H2" s="2" t="s">
        <v>130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45"/>
      <c r="F3" s="5"/>
      <c r="G3" s="5"/>
      <c r="H3" s="8" t="s">
        <v>21</v>
      </c>
      <c r="I3" s="3"/>
      <c r="J3" s="5"/>
      <c r="N3" s="3"/>
      <c r="O3" s="3"/>
      <c r="P3" s="3"/>
    </row>
    <row r="4" spans="1:17" ht="18" x14ac:dyDescent="0.35">
      <c r="A4" s="6"/>
      <c r="B4" s="44" t="s">
        <v>0</v>
      </c>
      <c r="C4" s="44"/>
      <c r="D4" s="31"/>
      <c r="E4" s="42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1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75" t="s">
        <v>1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3"/>
    </row>
    <row r="7" spans="1:17" ht="18" x14ac:dyDescent="0.35">
      <c r="A7" s="6"/>
      <c r="B7" s="6"/>
      <c r="C7" s="6"/>
      <c r="D7" s="31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22</v>
      </c>
      <c r="C8" s="6"/>
      <c r="D8" s="31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1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78" t="s">
        <v>2</v>
      </c>
      <c r="C11" s="78"/>
      <c r="D11" s="32"/>
      <c r="E11" s="13"/>
      <c r="F11" s="14"/>
      <c r="O11" s="77" t="s">
        <v>3</v>
      </c>
      <c r="P11" s="77"/>
      <c r="Q11" s="77"/>
    </row>
    <row r="12" spans="1:17" ht="179.4" x14ac:dyDescent="0.3">
      <c r="A12" s="15" t="s">
        <v>4</v>
      </c>
      <c r="B12" s="40" t="s">
        <v>5</v>
      </c>
      <c r="C12" s="40" t="s">
        <v>6</v>
      </c>
      <c r="D12" s="29" t="s">
        <v>7</v>
      </c>
      <c r="E12" s="16" t="s">
        <v>8</v>
      </c>
      <c r="F12" s="43" t="s">
        <v>129</v>
      </c>
      <c r="G12" s="43" t="s">
        <v>9</v>
      </c>
      <c r="H12" s="41" t="s">
        <v>10</v>
      </c>
      <c r="I12" s="17" t="s">
        <v>11</v>
      </c>
      <c r="J12" s="17" t="s">
        <v>12</v>
      </c>
      <c r="K12" s="17" t="s">
        <v>13</v>
      </c>
      <c r="L12" s="17" t="s">
        <v>14</v>
      </c>
      <c r="M12" s="17" t="s">
        <v>15</v>
      </c>
      <c r="N12" s="17" t="s">
        <v>16</v>
      </c>
      <c r="O12" s="18" t="s">
        <v>17</v>
      </c>
      <c r="P12" s="18" t="s">
        <v>18</v>
      </c>
      <c r="Q12" s="18" t="s">
        <v>19</v>
      </c>
    </row>
    <row r="13" spans="1:17" s="23" customFormat="1" ht="131.25" customHeight="1" x14ac:dyDescent="0.3">
      <c r="A13" s="51">
        <v>1</v>
      </c>
      <c r="B13" s="52" t="s">
        <v>24</v>
      </c>
      <c r="C13" s="52" t="s">
        <v>25</v>
      </c>
      <c r="D13" s="49"/>
      <c r="E13" s="28"/>
      <c r="F13" s="53">
        <v>1</v>
      </c>
      <c r="G13" s="53" t="s">
        <v>114</v>
      </c>
      <c r="H13" s="46"/>
      <c r="I13" s="19"/>
      <c r="J13" s="20">
        <f>SUM(H13*I13)/100</f>
        <v>0</v>
      </c>
      <c r="K13" s="21">
        <f>SUM(H13+J13)</f>
        <v>0</v>
      </c>
      <c r="L13" s="21">
        <f t="shared" ref="L13" si="0">SUM(F13*H13)</f>
        <v>0</v>
      </c>
      <c r="M13" s="21">
        <f t="shared" ref="M13:M15" si="1">SUM(L13*I13)/100</f>
        <v>0</v>
      </c>
      <c r="N13" s="21">
        <f t="shared" ref="N13:N15" si="2">SUM(L13:M13)</f>
        <v>0</v>
      </c>
      <c r="O13" s="21"/>
      <c r="P13" s="22"/>
      <c r="Q13" s="21">
        <f t="shared" ref="Q13" si="3">SUM(H13*P13)</f>
        <v>0</v>
      </c>
    </row>
    <row r="14" spans="1:17" s="23" customFormat="1" ht="126.75" customHeight="1" x14ac:dyDescent="0.3">
      <c r="A14" s="53">
        <v>2</v>
      </c>
      <c r="B14" s="52" t="s">
        <v>26</v>
      </c>
      <c r="C14" s="52" t="s">
        <v>27</v>
      </c>
      <c r="D14" s="48"/>
      <c r="E14" s="27"/>
      <c r="F14" s="53">
        <v>2</v>
      </c>
      <c r="G14" s="53" t="s">
        <v>114</v>
      </c>
      <c r="H14" s="47"/>
      <c r="I14" s="19"/>
      <c r="J14" s="20">
        <f>SUM(H14*I14)/100</f>
        <v>0</v>
      </c>
      <c r="K14" s="21">
        <f>SUM(H14+J14)</f>
        <v>0</v>
      </c>
      <c r="L14" s="21">
        <f>SUM(F14*H14)</f>
        <v>0</v>
      </c>
      <c r="M14" s="21">
        <f t="shared" si="1"/>
        <v>0</v>
      </c>
      <c r="N14" s="21">
        <f t="shared" si="2"/>
        <v>0</v>
      </c>
      <c r="O14" s="21"/>
      <c r="P14" s="22"/>
      <c r="Q14" s="21">
        <f>SUM(H15*P14)</f>
        <v>0</v>
      </c>
    </row>
    <row r="15" spans="1:17" ht="115.5" customHeight="1" x14ac:dyDescent="0.3">
      <c r="A15" s="51">
        <v>3</v>
      </c>
      <c r="B15" s="52" t="s">
        <v>28</v>
      </c>
      <c r="C15" s="52" t="s">
        <v>29</v>
      </c>
      <c r="D15" s="50"/>
      <c r="E15" s="27"/>
      <c r="F15" s="53">
        <v>2</v>
      </c>
      <c r="G15" s="53" t="s">
        <v>115</v>
      </c>
      <c r="H15" s="47"/>
      <c r="I15" s="19"/>
      <c r="J15" s="20">
        <f>SUM(H15*I15)/100</f>
        <v>0</v>
      </c>
      <c r="K15" s="21">
        <f>SUM(H15+J15)</f>
        <v>0</v>
      </c>
      <c r="L15" s="21">
        <f>SUM(F15*H15)</f>
        <v>0</v>
      </c>
      <c r="M15" s="21">
        <f t="shared" si="1"/>
        <v>0</v>
      </c>
      <c r="N15" s="21">
        <f t="shared" si="2"/>
        <v>0</v>
      </c>
      <c r="O15" s="21"/>
      <c r="P15" s="22"/>
      <c r="Q15" s="21">
        <f t="shared" ref="Q15:Q24" si="4">SUM(H60*P15)</f>
        <v>0</v>
      </c>
    </row>
    <row r="16" spans="1:17" ht="95.25" customHeight="1" x14ac:dyDescent="0.3">
      <c r="A16" s="53">
        <v>4</v>
      </c>
      <c r="B16" s="54" t="s">
        <v>30</v>
      </c>
      <c r="C16" s="54" t="s">
        <v>31</v>
      </c>
      <c r="D16" s="50"/>
      <c r="E16" s="27"/>
      <c r="F16" s="70">
        <v>1</v>
      </c>
      <c r="G16" s="53" t="s">
        <v>116</v>
      </c>
      <c r="H16" s="47"/>
      <c r="I16" s="19"/>
      <c r="J16" s="20">
        <f t="shared" ref="J16:J59" si="5">SUM(H16*I16)/100</f>
        <v>0</v>
      </c>
      <c r="K16" s="21">
        <f t="shared" ref="K16:K59" si="6">SUM(H16+J16)</f>
        <v>0</v>
      </c>
      <c r="L16" s="21">
        <f t="shared" ref="L16:L59" si="7">SUM(F16*H16)</f>
        <v>0</v>
      </c>
      <c r="M16" s="21">
        <f t="shared" ref="M16:M59" si="8">SUM(L16*I16)/100</f>
        <v>0</v>
      </c>
      <c r="N16" s="21">
        <f t="shared" ref="N16:N59" si="9">SUM(L16:M16)</f>
        <v>0</v>
      </c>
      <c r="O16" s="21"/>
      <c r="P16" s="22"/>
      <c r="Q16" s="21">
        <f t="shared" si="4"/>
        <v>0</v>
      </c>
    </row>
    <row r="17" spans="1:17" ht="90.75" customHeight="1" x14ac:dyDescent="0.3">
      <c r="A17" s="51">
        <v>5</v>
      </c>
      <c r="B17" s="54" t="s">
        <v>32</v>
      </c>
      <c r="C17" s="54" t="s">
        <v>33</v>
      </c>
      <c r="D17" s="50"/>
      <c r="E17" s="27"/>
      <c r="F17" s="70">
        <v>1</v>
      </c>
      <c r="G17" s="53" t="s">
        <v>117</v>
      </c>
      <c r="H17" s="47"/>
      <c r="I17" s="19"/>
      <c r="J17" s="20">
        <f t="shared" si="5"/>
        <v>0</v>
      </c>
      <c r="K17" s="21">
        <f t="shared" si="6"/>
        <v>0</v>
      </c>
      <c r="L17" s="21">
        <f t="shared" si="7"/>
        <v>0</v>
      </c>
      <c r="M17" s="21">
        <f t="shared" si="8"/>
        <v>0</v>
      </c>
      <c r="N17" s="21">
        <f t="shared" si="9"/>
        <v>0</v>
      </c>
      <c r="O17" s="21"/>
      <c r="P17" s="22"/>
      <c r="Q17" s="21">
        <f t="shared" si="4"/>
        <v>0</v>
      </c>
    </row>
    <row r="18" spans="1:17" ht="117" customHeight="1" x14ac:dyDescent="0.3">
      <c r="A18" s="53">
        <v>6</v>
      </c>
      <c r="B18" s="54" t="s">
        <v>34</v>
      </c>
      <c r="C18" s="54" t="s">
        <v>35</v>
      </c>
      <c r="D18" s="50"/>
      <c r="E18" s="27"/>
      <c r="F18" s="70">
        <v>1</v>
      </c>
      <c r="G18" s="53" t="s">
        <v>118</v>
      </c>
      <c r="H18" s="47"/>
      <c r="I18" s="19"/>
      <c r="J18" s="20">
        <f t="shared" si="5"/>
        <v>0</v>
      </c>
      <c r="K18" s="21">
        <f t="shared" si="6"/>
        <v>0</v>
      </c>
      <c r="L18" s="21">
        <f t="shared" si="7"/>
        <v>0</v>
      </c>
      <c r="M18" s="21">
        <f t="shared" si="8"/>
        <v>0</v>
      </c>
      <c r="N18" s="21">
        <f t="shared" si="9"/>
        <v>0</v>
      </c>
      <c r="O18" s="21"/>
      <c r="P18" s="22"/>
      <c r="Q18" s="21">
        <f t="shared" si="4"/>
        <v>0</v>
      </c>
    </row>
    <row r="19" spans="1:17" ht="109.5" customHeight="1" x14ac:dyDescent="0.3">
      <c r="A19" s="51">
        <v>7</v>
      </c>
      <c r="B19" s="54" t="s">
        <v>36</v>
      </c>
      <c r="C19" s="54" t="s">
        <v>37</v>
      </c>
      <c r="D19" s="50"/>
      <c r="E19" s="27"/>
      <c r="F19" s="70">
        <v>1</v>
      </c>
      <c r="G19" s="53" t="s">
        <v>118</v>
      </c>
      <c r="H19" s="47"/>
      <c r="I19" s="19"/>
      <c r="J19" s="20">
        <f t="shared" si="5"/>
        <v>0</v>
      </c>
      <c r="K19" s="21">
        <f t="shared" si="6"/>
        <v>0</v>
      </c>
      <c r="L19" s="21">
        <f t="shared" si="7"/>
        <v>0</v>
      </c>
      <c r="M19" s="21">
        <f t="shared" si="8"/>
        <v>0</v>
      </c>
      <c r="N19" s="21">
        <f t="shared" si="9"/>
        <v>0</v>
      </c>
      <c r="O19" s="21"/>
      <c r="P19" s="22"/>
      <c r="Q19" s="21">
        <f t="shared" si="4"/>
        <v>0</v>
      </c>
    </row>
    <row r="20" spans="1:17" ht="90.75" customHeight="1" x14ac:dyDescent="0.3">
      <c r="A20" s="53">
        <v>8</v>
      </c>
      <c r="B20" s="54" t="s">
        <v>38</v>
      </c>
      <c r="C20" s="54" t="s">
        <v>39</v>
      </c>
      <c r="D20" s="50"/>
      <c r="E20" s="27"/>
      <c r="F20" s="70">
        <v>2</v>
      </c>
      <c r="G20" s="53" t="s">
        <v>115</v>
      </c>
      <c r="H20" s="47"/>
      <c r="I20" s="19"/>
      <c r="J20" s="20">
        <f t="shared" si="5"/>
        <v>0</v>
      </c>
      <c r="K20" s="21">
        <f t="shared" si="6"/>
        <v>0</v>
      </c>
      <c r="L20" s="21">
        <f t="shared" si="7"/>
        <v>0</v>
      </c>
      <c r="M20" s="21">
        <f t="shared" si="8"/>
        <v>0</v>
      </c>
      <c r="N20" s="21">
        <f t="shared" si="9"/>
        <v>0</v>
      </c>
      <c r="O20" s="21"/>
      <c r="P20" s="22"/>
      <c r="Q20" s="21">
        <f t="shared" si="4"/>
        <v>0</v>
      </c>
    </row>
    <row r="21" spans="1:17" ht="83.25" customHeight="1" x14ac:dyDescent="0.3">
      <c r="A21" s="51">
        <v>9</v>
      </c>
      <c r="B21" s="54" t="s">
        <v>40</v>
      </c>
      <c r="C21" s="54" t="s">
        <v>41</v>
      </c>
      <c r="D21" s="50"/>
      <c r="E21" s="27"/>
      <c r="F21" s="70">
        <v>1</v>
      </c>
      <c r="G21" s="53" t="s">
        <v>119</v>
      </c>
      <c r="H21" s="47"/>
      <c r="I21" s="19"/>
      <c r="J21" s="20">
        <f t="shared" si="5"/>
        <v>0</v>
      </c>
      <c r="K21" s="21">
        <f t="shared" si="6"/>
        <v>0</v>
      </c>
      <c r="L21" s="21">
        <f t="shared" si="7"/>
        <v>0</v>
      </c>
      <c r="M21" s="21">
        <f t="shared" si="8"/>
        <v>0</v>
      </c>
      <c r="N21" s="21">
        <f t="shared" si="9"/>
        <v>0</v>
      </c>
      <c r="O21" s="21"/>
      <c r="P21" s="22"/>
      <c r="Q21" s="21">
        <f t="shared" si="4"/>
        <v>0</v>
      </c>
    </row>
    <row r="22" spans="1:17" ht="75.75" customHeight="1" x14ac:dyDescent="0.3">
      <c r="A22" s="53">
        <v>10</v>
      </c>
      <c r="B22" s="55" t="s">
        <v>42</v>
      </c>
      <c r="C22" s="55" t="s">
        <v>43</v>
      </c>
      <c r="D22" s="50"/>
      <c r="E22" s="27"/>
      <c r="F22" s="70">
        <v>1</v>
      </c>
      <c r="G22" s="53" t="s">
        <v>120</v>
      </c>
      <c r="H22" s="47"/>
      <c r="I22" s="19"/>
      <c r="J22" s="20">
        <f t="shared" si="5"/>
        <v>0</v>
      </c>
      <c r="K22" s="21">
        <f t="shared" si="6"/>
        <v>0</v>
      </c>
      <c r="L22" s="21">
        <f t="shared" si="7"/>
        <v>0</v>
      </c>
      <c r="M22" s="21">
        <f t="shared" si="8"/>
        <v>0</v>
      </c>
      <c r="N22" s="21">
        <f t="shared" si="9"/>
        <v>0</v>
      </c>
      <c r="O22" s="21"/>
      <c r="P22" s="22"/>
      <c r="Q22" s="21">
        <f t="shared" si="4"/>
        <v>0</v>
      </c>
    </row>
    <row r="23" spans="1:17" ht="69.75" customHeight="1" x14ac:dyDescent="0.3">
      <c r="A23" s="51">
        <v>11</v>
      </c>
      <c r="B23" s="55" t="s">
        <v>44</v>
      </c>
      <c r="C23" s="55" t="s">
        <v>45</v>
      </c>
      <c r="D23" s="50"/>
      <c r="E23" s="27"/>
      <c r="F23" s="70">
        <v>1</v>
      </c>
      <c r="G23" s="53" t="s">
        <v>23</v>
      </c>
      <c r="H23" s="47"/>
      <c r="I23" s="19"/>
      <c r="J23" s="20">
        <f t="shared" si="5"/>
        <v>0</v>
      </c>
      <c r="K23" s="21">
        <f t="shared" si="6"/>
        <v>0</v>
      </c>
      <c r="L23" s="21">
        <f t="shared" si="7"/>
        <v>0</v>
      </c>
      <c r="M23" s="21">
        <f t="shared" si="8"/>
        <v>0</v>
      </c>
      <c r="N23" s="21">
        <f t="shared" si="9"/>
        <v>0</v>
      </c>
      <c r="O23" s="21"/>
      <c r="P23" s="22"/>
      <c r="Q23" s="21">
        <f t="shared" si="4"/>
        <v>0</v>
      </c>
    </row>
    <row r="24" spans="1:17" ht="144" customHeight="1" x14ac:dyDescent="0.3">
      <c r="A24" s="53">
        <v>12</v>
      </c>
      <c r="B24" s="54" t="s">
        <v>46</v>
      </c>
      <c r="C24" s="54" t="s">
        <v>47</v>
      </c>
      <c r="D24" s="50"/>
      <c r="E24" s="27"/>
      <c r="F24" s="70">
        <v>1</v>
      </c>
      <c r="G24" s="53" t="s">
        <v>115</v>
      </c>
      <c r="H24" s="47"/>
      <c r="I24" s="19"/>
      <c r="J24" s="20">
        <f t="shared" si="5"/>
        <v>0</v>
      </c>
      <c r="K24" s="21">
        <f t="shared" si="6"/>
        <v>0</v>
      </c>
      <c r="L24" s="21">
        <f t="shared" si="7"/>
        <v>0</v>
      </c>
      <c r="M24" s="21">
        <f t="shared" si="8"/>
        <v>0</v>
      </c>
      <c r="N24" s="21">
        <f t="shared" si="9"/>
        <v>0</v>
      </c>
      <c r="O24" s="21"/>
      <c r="P24" s="22"/>
      <c r="Q24" s="21">
        <f t="shared" si="4"/>
        <v>0</v>
      </c>
    </row>
    <row r="25" spans="1:17" ht="105" customHeight="1" x14ac:dyDescent="0.3">
      <c r="A25" s="53">
        <v>13</v>
      </c>
      <c r="B25" s="52" t="s">
        <v>48</v>
      </c>
      <c r="C25" s="52" t="s">
        <v>49</v>
      </c>
      <c r="D25" s="50"/>
      <c r="E25" s="27"/>
      <c r="F25" s="70">
        <v>2</v>
      </c>
      <c r="G25" s="53" t="s">
        <v>117</v>
      </c>
      <c r="H25" s="47"/>
      <c r="I25" s="19"/>
      <c r="J25" s="20">
        <f t="shared" si="5"/>
        <v>0</v>
      </c>
      <c r="K25" s="21">
        <f t="shared" si="6"/>
        <v>0</v>
      </c>
      <c r="L25" s="21">
        <f t="shared" si="7"/>
        <v>0</v>
      </c>
      <c r="M25" s="21">
        <f t="shared" si="8"/>
        <v>0</v>
      </c>
      <c r="N25" s="21">
        <f t="shared" si="9"/>
        <v>0</v>
      </c>
      <c r="O25" s="21"/>
      <c r="P25" s="22"/>
      <c r="Q25" s="21">
        <f t="shared" ref="Q25:Q45" si="10">SUM(H71*P25)</f>
        <v>0</v>
      </c>
    </row>
    <row r="26" spans="1:17" ht="102" customHeight="1" x14ac:dyDescent="0.3">
      <c r="A26" s="51">
        <v>14</v>
      </c>
      <c r="B26" s="52" t="s">
        <v>50</v>
      </c>
      <c r="C26" s="52" t="s">
        <v>51</v>
      </c>
      <c r="D26" s="50"/>
      <c r="E26" s="27"/>
      <c r="F26" s="70">
        <v>2</v>
      </c>
      <c r="G26" s="53" t="s">
        <v>117</v>
      </c>
      <c r="H26" s="47"/>
      <c r="I26" s="19"/>
      <c r="J26" s="20">
        <f t="shared" si="5"/>
        <v>0</v>
      </c>
      <c r="K26" s="21">
        <f t="shared" si="6"/>
        <v>0</v>
      </c>
      <c r="L26" s="21">
        <f t="shared" si="7"/>
        <v>0</v>
      </c>
      <c r="M26" s="21">
        <f t="shared" si="8"/>
        <v>0</v>
      </c>
      <c r="N26" s="21">
        <f t="shared" si="9"/>
        <v>0</v>
      </c>
      <c r="O26" s="21"/>
      <c r="P26" s="22"/>
      <c r="Q26" s="21">
        <f t="shared" si="10"/>
        <v>0</v>
      </c>
    </row>
    <row r="27" spans="1:17" ht="93.75" customHeight="1" x14ac:dyDescent="0.3">
      <c r="A27" s="53">
        <v>15</v>
      </c>
      <c r="B27" s="52" t="s">
        <v>52</v>
      </c>
      <c r="C27" s="52" t="s">
        <v>53</v>
      </c>
      <c r="D27" s="50"/>
      <c r="E27" s="27"/>
      <c r="F27" s="70">
        <v>1</v>
      </c>
      <c r="G27" s="53" t="s">
        <v>117</v>
      </c>
      <c r="H27" s="47"/>
      <c r="I27" s="19"/>
      <c r="J27" s="20">
        <f t="shared" si="5"/>
        <v>0</v>
      </c>
      <c r="K27" s="21">
        <f t="shared" si="6"/>
        <v>0</v>
      </c>
      <c r="L27" s="21">
        <f t="shared" si="7"/>
        <v>0</v>
      </c>
      <c r="M27" s="21">
        <f t="shared" si="8"/>
        <v>0</v>
      </c>
      <c r="N27" s="21">
        <f t="shared" si="9"/>
        <v>0</v>
      </c>
      <c r="O27" s="21"/>
      <c r="P27" s="22"/>
      <c r="Q27" s="21">
        <f t="shared" si="10"/>
        <v>0</v>
      </c>
    </row>
    <row r="28" spans="1:17" ht="96" customHeight="1" x14ac:dyDescent="0.3">
      <c r="A28" s="51">
        <v>16</v>
      </c>
      <c r="B28" s="52" t="s">
        <v>54</v>
      </c>
      <c r="C28" s="52" t="s">
        <v>55</v>
      </c>
      <c r="D28" s="50"/>
      <c r="E28" s="27"/>
      <c r="F28" s="70">
        <v>1</v>
      </c>
      <c r="G28" s="53" t="s">
        <v>117</v>
      </c>
      <c r="H28" s="47"/>
      <c r="I28" s="19"/>
      <c r="J28" s="20">
        <f t="shared" si="5"/>
        <v>0</v>
      </c>
      <c r="K28" s="21">
        <f t="shared" si="6"/>
        <v>0</v>
      </c>
      <c r="L28" s="21">
        <f t="shared" si="7"/>
        <v>0</v>
      </c>
      <c r="M28" s="21">
        <f t="shared" si="8"/>
        <v>0</v>
      </c>
      <c r="N28" s="21">
        <f t="shared" si="9"/>
        <v>0</v>
      </c>
      <c r="O28" s="21"/>
      <c r="P28" s="22"/>
      <c r="Q28" s="21">
        <f t="shared" si="10"/>
        <v>0</v>
      </c>
    </row>
    <row r="29" spans="1:17" ht="93.75" customHeight="1" x14ac:dyDescent="0.3">
      <c r="A29" s="53">
        <v>17</v>
      </c>
      <c r="B29" s="52" t="s">
        <v>56</v>
      </c>
      <c r="C29" s="56" t="s">
        <v>57</v>
      </c>
      <c r="D29" s="50"/>
      <c r="E29" s="27"/>
      <c r="F29" s="70">
        <v>2</v>
      </c>
      <c r="G29" s="53" t="s">
        <v>116</v>
      </c>
      <c r="H29" s="47"/>
      <c r="I29" s="19"/>
      <c r="J29" s="20">
        <f t="shared" si="5"/>
        <v>0</v>
      </c>
      <c r="K29" s="21">
        <f t="shared" si="6"/>
        <v>0</v>
      </c>
      <c r="L29" s="21">
        <f t="shared" si="7"/>
        <v>0</v>
      </c>
      <c r="M29" s="21">
        <f t="shared" si="8"/>
        <v>0</v>
      </c>
      <c r="N29" s="21">
        <f t="shared" si="9"/>
        <v>0</v>
      </c>
      <c r="O29" s="21"/>
      <c r="P29" s="22"/>
      <c r="Q29" s="21">
        <f t="shared" si="10"/>
        <v>0</v>
      </c>
    </row>
    <row r="30" spans="1:17" ht="105.75" customHeight="1" x14ac:dyDescent="0.3">
      <c r="A30" s="51">
        <v>18</v>
      </c>
      <c r="B30" s="52" t="s">
        <v>58</v>
      </c>
      <c r="C30" s="52" t="s">
        <v>59</v>
      </c>
      <c r="D30" s="50"/>
      <c r="E30" s="27"/>
      <c r="F30" s="70">
        <v>1</v>
      </c>
      <c r="G30" s="53" t="s">
        <v>117</v>
      </c>
      <c r="H30" s="47"/>
      <c r="I30" s="19"/>
      <c r="J30" s="20">
        <f t="shared" si="5"/>
        <v>0</v>
      </c>
      <c r="K30" s="21">
        <f t="shared" si="6"/>
        <v>0</v>
      </c>
      <c r="L30" s="21">
        <f t="shared" si="7"/>
        <v>0</v>
      </c>
      <c r="M30" s="21">
        <f t="shared" si="8"/>
        <v>0</v>
      </c>
      <c r="N30" s="21">
        <f t="shared" si="9"/>
        <v>0</v>
      </c>
      <c r="O30" s="21"/>
      <c r="P30" s="22"/>
      <c r="Q30" s="21">
        <f t="shared" si="10"/>
        <v>0</v>
      </c>
    </row>
    <row r="31" spans="1:17" ht="106.5" customHeight="1" x14ac:dyDescent="0.3">
      <c r="A31" s="53">
        <v>19</v>
      </c>
      <c r="B31" s="52" t="s">
        <v>60</v>
      </c>
      <c r="C31" s="52" t="s">
        <v>61</v>
      </c>
      <c r="D31" s="50"/>
      <c r="E31" s="27"/>
      <c r="F31" s="70">
        <v>1</v>
      </c>
      <c r="G31" s="53" t="s">
        <v>117</v>
      </c>
      <c r="H31" s="47"/>
      <c r="I31" s="19"/>
      <c r="J31" s="20">
        <f t="shared" si="5"/>
        <v>0</v>
      </c>
      <c r="K31" s="21">
        <f t="shared" si="6"/>
        <v>0</v>
      </c>
      <c r="L31" s="21">
        <f t="shared" si="7"/>
        <v>0</v>
      </c>
      <c r="M31" s="21">
        <f t="shared" si="8"/>
        <v>0</v>
      </c>
      <c r="N31" s="21">
        <f t="shared" si="9"/>
        <v>0</v>
      </c>
      <c r="O31" s="21"/>
      <c r="P31" s="22"/>
      <c r="Q31" s="21">
        <f t="shared" si="10"/>
        <v>0</v>
      </c>
    </row>
    <row r="32" spans="1:17" ht="94.5" customHeight="1" x14ac:dyDescent="0.3">
      <c r="A32" s="51">
        <v>20</v>
      </c>
      <c r="B32" s="52" t="s">
        <v>62</v>
      </c>
      <c r="C32" s="52" t="s">
        <v>63</v>
      </c>
      <c r="D32" s="50"/>
      <c r="E32" s="27"/>
      <c r="F32" s="70">
        <v>1</v>
      </c>
      <c r="G32" s="63" t="s">
        <v>121</v>
      </c>
      <c r="H32" s="47"/>
      <c r="I32" s="19"/>
      <c r="J32" s="20">
        <f t="shared" si="5"/>
        <v>0</v>
      </c>
      <c r="K32" s="21">
        <f t="shared" si="6"/>
        <v>0</v>
      </c>
      <c r="L32" s="21">
        <f t="shared" si="7"/>
        <v>0</v>
      </c>
      <c r="M32" s="21">
        <f t="shared" si="8"/>
        <v>0</v>
      </c>
      <c r="N32" s="21">
        <f t="shared" si="9"/>
        <v>0</v>
      </c>
      <c r="O32" s="21"/>
      <c r="P32" s="22"/>
      <c r="Q32" s="21">
        <f t="shared" si="10"/>
        <v>0</v>
      </c>
    </row>
    <row r="33" spans="1:17" ht="91.5" customHeight="1" x14ac:dyDescent="0.3">
      <c r="A33" s="53">
        <v>21</v>
      </c>
      <c r="B33" s="52" t="s">
        <v>64</v>
      </c>
      <c r="C33" s="52" t="s">
        <v>65</v>
      </c>
      <c r="D33" s="50"/>
      <c r="E33" s="27"/>
      <c r="F33" s="70">
        <v>1</v>
      </c>
      <c r="G33" s="53" t="s">
        <v>122</v>
      </c>
      <c r="H33" s="47"/>
      <c r="I33" s="19"/>
      <c r="J33" s="20">
        <f t="shared" si="5"/>
        <v>0</v>
      </c>
      <c r="K33" s="21">
        <f t="shared" si="6"/>
        <v>0</v>
      </c>
      <c r="L33" s="21">
        <f t="shared" si="7"/>
        <v>0</v>
      </c>
      <c r="M33" s="21">
        <f t="shared" si="8"/>
        <v>0</v>
      </c>
      <c r="N33" s="21">
        <f t="shared" si="9"/>
        <v>0</v>
      </c>
      <c r="O33" s="21"/>
      <c r="P33" s="22"/>
      <c r="Q33" s="21">
        <f t="shared" si="10"/>
        <v>0</v>
      </c>
    </row>
    <row r="34" spans="1:17" ht="94.5" customHeight="1" x14ac:dyDescent="0.3">
      <c r="A34" s="51">
        <v>22</v>
      </c>
      <c r="B34" s="52" t="s">
        <v>66</v>
      </c>
      <c r="C34" s="52" t="s">
        <v>67</v>
      </c>
      <c r="D34" s="50"/>
      <c r="E34" s="27"/>
      <c r="F34" s="70">
        <v>1</v>
      </c>
      <c r="G34" s="64" t="s">
        <v>121</v>
      </c>
      <c r="H34" s="47"/>
      <c r="I34" s="19"/>
      <c r="J34" s="20">
        <f t="shared" si="5"/>
        <v>0</v>
      </c>
      <c r="K34" s="21">
        <f t="shared" si="6"/>
        <v>0</v>
      </c>
      <c r="L34" s="21">
        <f t="shared" si="7"/>
        <v>0</v>
      </c>
      <c r="M34" s="21">
        <f t="shared" si="8"/>
        <v>0</v>
      </c>
      <c r="N34" s="21">
        <f t="shared" si="9"/>
        <v>0</v>
      </c>
      <c r="O34" s="21"/>
      <c r="P34" s="22"/>
      <c r="Q34" s="21">
        <f t="shared" si="10"/>
        <v>0</v>
      </c>
    </row>
    <row r="35" spans="1:17" ht="92.25" customHeight="1" x14ac:dyDescent="0.3">
      <c r="A35" s="53">
        <v>23</v>
      </c>
      <c r="B35" s="52" t="s">
        <v>68</v>
      </c>
      <c r="C35" s="52" t="s">
        <v>69</v>
      </c>
      <c r="D35" s="50"/>
      <c r="E35" s="27"/>
      <c r="F35" s="70">
        <v>2</v>
      </c>
      <c r="G35" s="53" t="s">
        <v>121</v>
      </c>
      <c r="H35" s="47"/>
      <c r="I35" s="19"/>
      <c r="J35" s="20">
        <f t="shared" si="5"/>
        <v>0</v>
      </c>
      <c r="K35" s="21">
        <f t="shared" si="6"/>
        <v>0</v>
      </c>
      <c r="L35" s="21">
        <f t="shared" si="7"/>
        <v>0</v>
      </c>
      <c r="M35" s="21">
        <f t="shared" si="8"/>
        <v>0</v>
      </c>
      <c r="N35" s="21">
        <f t="shared" si="9"/>
        <v>0</v>
      </c>
      <c r="O35" s="21"/>
      <c r="P35" s="22"/>
      <c r="Q35" s="21">
        <f t="shared" si="10"/>
        <v>0</v>
      </c>
    </row>
    <row r="36" spans="1:17" ht="91.5" customHeight="1" x14ac:dyDescent="0.3">
      <c r="A36" s="51">
        <v>24</v>
      </c>
      <c r="B36" s="52" t="s">
        <v>70</v>
      </c>
      <c r="C36" s="52" t="s">
        <v>71</v>
      </c>
      <c r="D36" s="50"/>
      <c r="E36" s="27"/>
      <c r="F36" s="70">
        <v>1</v>
      </c>
      <c r="G36" s="64" t="s">
        <v>121</v>
      </c>
      <c r="H36" s="47"/>
      <c r="I36" s="19"/>
      <c r="J36" s="20">
        <f t="shared" si="5"/>
        <v>0</v>
      </c>
      <c r="K36" s="21">
        <f t="shared" si="6"/>
        <v>0</v>
      </c>
      <c r="L36" s="21">
        <f t="shared" si="7"/>
        <v>0</v>
      </c>
      <c r="M36" s="21">
        <f t="shared" si="8"/>
        <v>0</v>
      </c>
      <c r="N36" s="21">
        <f t="shared" si="9"/>
        <v>0</v>
      </c>
      <c r="O36" s="21"/>
      <c r="P36" s="22"/>
      <c r="Q36" s="21">
        <f t="shared" si="10"/>
        <v>0</v>
      </c>
    </row>
    <row r="37" spans="1:17" ht="95.25" customHeight="1" x14ac:dyDescent="0.3">
      <c r="A37" s="53">
        <v>25</v>
      </c>
      <c r="B37" s="52" t="s">
        <v>72</v>
      </c>
      <c r="C37" s="52" t="s">
        <v>73</v>
      </c>
      <c r="D37" s="50"/>
      <c r="E37" s="27"/>
      <c r="F37" s="70">
        <v>1</v>
      </c>
      <c r="G37" s="53" t="s">
        <v>116</v>
      </c>
      <c r="H37" s="47"/>
      <c r="I37" s="19"/>
      <c r="J37" s="20">
        <f t="shared" si="5"/>
        <v>0</v>
      </c>
      <c r="K37" s="21">
        <f t="shared" si="6"/>
        <v>0</v>
      </c>
      <c r="L37" s="21">
        <f t="shared" si="7"/>
        <v>0</v>
      </c>
      <c r="M37" s="21">
        <f t="shared" si="8"/>
        <v>0</v>
      </c>
      <c r="N37" s="21">
        <f t="shared" si="9"/>
        <v>0</v>
      </c>
      <c r="O37" s="21"/>
      <c r="P37" s="22"/>
      <c r="Q37" s="21">
        <f t="shared" si="10"/>
        <v>0</v>
      </c>
    </row>
    <row r="38" spans="1:17" ht="105.75" customHeight="1" x14ac:dyDescent="0.3">
      <c r="A38" s="51">
        <v>26</v>
      </c>
      <c r="B38" s="52" t="s">
        <v>74</v>
      </c>
      <c r="C38" s="52" t="s">
        <v>75</v>
      </c>
      <c r="D38" s="50"/>
      <c r="E38" s="27"/>
      <c r="F38" s="70">
        <v>1</v>
      </c>
      <c r="G38" s="53" t="s">
        <v>123</v>
      </c>
      <c r="H38" s="47"/>
      <c r="I38" s="19"/>
      <c r="J38" s="20">
        <f t="shared" si="5"/>
        <v>0</v>
      </c>
      <c r="K38" s="21">
        <f t="shared" si="6"/>
        <v>0</v>
      </c>
      <c r="L38" s="21">
        <f t="shared" si="7"/>
        <v>0</v>
      </c>
      <c r="M38" s="21">
        <f t="shared" si="8"/>
        <v>0</v>
      </c>
      <c r="N38" s="21">
        <f t="shared" si="9"/>
        <v>0</v>
      </c>
      <c r="O38" s="21"/>
      <c r="P38" s="22"/>
      <c r="Q38" s="21">
        <f t="shared" si="10"/>
        <v>0</v>
      </c>
    </row>
    <row r="39" spans="1:17" ht="88.5" customHeight="1" x14ac:dyDescent="0.3">
      <c r="A39" s="53">
        <v>27</v>
      </c>
      <c r="B39" s="52" t="s">
        <v>76</v>
      </c>
      <c r="C39" s="52" t="s">
        <v>77</v>
      </c>
      <c r="D39" s="50"/>
      <c r="E39" s="27"/>
      <c r="F39" s="70">
        <v>1</v>
      </c>
      <c r="G39" s="53" t="s">
        <v>122</v>
      </c>
      <c r="H39" s="47"/>
      <c r="I39" s="19"/>
      <c r="J39" s="20">
        <f t="shared" si="5"/>
        <v>0</v>
      </c>
      <c r="K39" s="21">
        <f t="shared" si="6"/>
        <v>0</v>
      </c>
      <c r="L39" s="21">
        <f t="shared" si="7"/>
        <v>0</v>
      </c>
      <c r="M39" s="21">
        <f t="shared" si="8"/>
        <v>0</v>
      </c>
      <c r="N39" s="21">
        <f t="shared" si="9"/>
        <v>0</v>
      </c>
      <c r="O39" s="21"/>
      <c r="P39" s="22"/>
      <c r="Q39" s="21">
        <f t="shared" si="10"/>
        <v>0</v>
      </c>
    </row>
    <row r="40" spans="1:17" ht="87" customHeight="1" x14ac:dyDescent="0.3">
      <c r="A40" s="51">
        <v>28</v>
      </c>
      <c r="B40" s="52" t="s">
        <v>78</v>
      </c>
      <c r="C40" s="52" t="s">
        <v>79</v>
      </c>
      <c r="D40" s="50"/>
      <c r="E40" s="27"/>
      <c r="F40" s="70">
        <v>1</v>
      </c>
      <c r="G40" s="53" t="s">
        <v>121</v>
      </c>
      <c r="H40" s="47"/>
      <c r="I40" s="19"/>
      <c r="J40" s="20">
        <f t="shared" si="5"/>
        <v>0</v>
      </c>
      <c r="K40" s="21">
        <f t="shared" si="6"/>
        <v>0</v>
      </c>
      <c r="L40" s="21">
        <f t="shared" si="7"/>
        <v>0</v>
      </c>
      <c r="M40" s="21">
        <f t="shared" si="8"/>
        <v>0</v>
      </c>
      <c r="N40" s="21">
        <f t="shared" si="9"/>
        <v>0</v>
      </c>
      <c r="O40" s="21"/>
      <c r="P40" s="22"/>
      <c r="Q40" s="21">
        <f t="shared" si="10"/>
        <v>0</v>
      </c>
    </row>
    <row r="41" spans="1:17" ht="93.75" customHeight="1" x14ac:dyDescent="0.3">
      <c r="A41" s="53">
        <v>29</v>
      </c>
      <c r="B41" s="52" t="s">
        <v>80</v>
      </c>
      <c r="C41" s="52" t="s">
        <v>81</v>
      </c>
      <c r="D41" s="50"/>
      <c r="E41" s="27"/>
      <c r="F41" s="70">
        <v>1</v>
      </c>
      <c r="G41" s="53" t="s">
        <v>124</v>
      </c>
      <c r="H41" s="47"/>
      <c r="I41" s="19"/>
      <c r="J41" s="20">
        <f t="shared" si="5"/>
        <v>0</v>
      </c>
      <c r="K41" s="21">
        <f t="shared" si="6"/>
        <v>0</v>
      </c>
      <c r="L41" s="21">
        <f t="shared" si="7"/>
        <v>0</v>
      </c>
      <c r="M41" s="21">
        <f t="shared" si="8"/>
        <v>0</v>
      </c>
      <c r="N41" s="21">
        <f t="shared" si="9"/>
        <v>0</v>
      </c>
      <c r="O41" s="21"/>
      <c r="P41" s="22"/>
      <c r="Q41" s="21">
        <f t="shared" si="10"/>
        <v>0</v>
      </c>
    </row>
    <row r="42" spans="1:17" ht="93.75" customHeight="1" x14ac:dyDescent="0.3">
      <c r="A42" s="51">
        <v>30</v>
      </c>
      <c r="B42" s="52" t="s">
        <v>82</v>
      </c>
      <c r="C42" s="52" t="s">
        <v>83</v>
      </c>
      <c r="D42" s="50"/>
      <c r="E42" s="27"/>
      <c r="F42" s="70">
        <v>2</v>
      </c>
      <c r="G42" s="53" t="s">
        <v>121</v>
      </c>
      <c r="H42" s="47"/>
      <c r="I42" s="19"/>
      <c r="J42" s="20">
        <f t="shared" si="5"/>
        <v>0</v>
      </c>
      <c r="K42" s="21">
        <f t="shared" si="6"/>
        <v>0</v>
      </c>
      <c r="L42" s="21">
        <f t="shared" si="7"/>
        <v>0</v>
      </c>
      <c r="M42" s="21">
        <f t="shared" si="8"/>
        <v>0</v>
      </c>
      <c r="N42" s="21">
        <f t="shared" si="9"/>
        <v>0</v>
      </c>
      <c r="O42" s="21"/>
      <c r="P42" s="22"/>
      <c r="Q42" s="21">
        <f t="shared" si="10"/>
        <v>0</v>
      </c>
    </row>
    <row r="43" spans="1:17" ht="91.5" customHeight="1" x14ac:dyDescent="0.3">
      <c r="A43" s="53">
        <v>31</v>
      </c>
      <c r="B43" s="52" t="s">
        <v>84</v>
      </c>
      <c r="C43" s="52" t="s">
        <v>85</v>
      </c>
      <c r="D43" s="50"/>
      <c r="E43" s="27"/>
      <c r="F43" s="70">
        <v>2</v>
      </c>
      <c r="G43" s="53" t="s">
        <v>121</v>
      </c>
      <c r="H43" s="47"/>
      <c r="I43" s="19"/>
      <c r="J43" s="20">
        <f t="shared" si="5"/>
        <v>0</v>
      </c>
      <c r="K43" s="21">
        <f t="shared" si="6"/>
        <v>0</v>
      </c>
      <c r="L43" s="21">
        <f t="shared" si="7"/>
        <v>0</v>
      </c>
      <c r="M43" s="21">
        <f t="shared" si="8"/>
        <v>0</v>
      </c>
      <c r="N43" s="21">
        <f t="shared" si="9"/>
        <v>0</v>
      </c>
      <c r="O43" s="21"/>
      <c r="P43" s="22"/>
      <c r="Q43" s="21">
        <f t="shared" si="10"/>
        <v>0</v>
      </c>
    </row>
    <row r="44" spans="1:17" ht="116.25" customHeight="1" x14ac:dyDescent="0.3">
      <c r="A44" s="51">
        <v>32</v>
      </c>
      <c r="B44" s="55" t="s">
        <v>86</v>
      </c>
      <c r="C44" s="52" t="s">
        <v>87</v>
      </c>
      <c r="D44" s="50"/>
      <c r="E44" s="27"/>
      <c r="F44" s="70">
        <v>1</v>
      </c>
      <c r="G44" s="53" t="s">
        <v>117</v>
      </c>
      <c r="H44" s="47"/>
      <c r="I44" s="19"/>
      <c r="J44" s="20">
        <f t="shared" si="5"/>
        <v>0</v>
      </c>
      <c r="K44" s="21">
        <f t="shared" si="6"/>
        <v>0</v>
      </c>
      <c r="L44" s="21">
        <f t="shared" si="7"/>
        <v>0</v>
      </c>
      <c r="M44" s="21">
        <f t="shared" si="8"/>
        <v>0</v>
      </c>
      <c r="N44" s="21">
        <f t="shared" si="9"/>
        <v>0</v>
      </c>
      <c r="O44" s="21"/>
      <c r="P44" s="22"/>
      <c r="Q44" s="21">
        <f t="shared" si="10"/>
        <v>0</v>
      </c>
    </row>
    <row r="45" spans="1:17" ht="86.25" customHeight="1" x14ac:dyDescent="0.3">
      <c r="A45" s="53">
        <v>33</v>
      </c>
      <c r="B45" s="52" t="s">
        <v>88</v>
      </c>
      <c r="C45" s="52" t="s">
        <v>89</v>
      </c>
      <c r="D45" s="50"/>
      <c r="E45" s="27"/>
      <c r="F45" s="70">
        <v>1</v>
      </c>
      <c r="G45" s="53" t="s">
        <v>117</v>
      </c>
      <c r="H45" s="47"/>
      <c r="I45" s="19"/>
      <c r="J45" s="20">
        <f t="shared" si="5"/>
        <v>0</v>
      </c>
      <c r="K45" s="21">
        <f t="shared" si="6"/>
        <v>0</v>
      </c>
      <c r="L45" s="21">
        <f t="shared" si="7"/>
        <v>0</v>
      </c>
      <c r="M45" s="21">
        <f t="shared" si="8"/>
        <v>0</v>
      </c>
      <c r="N45" s="21">
        <f t="shared" si="9"/>
        <v>0</v>
      </c>
      <c r="O45" s="21"/>
      <c r="P45" s="22"/>
      <c r="Q45" s="21">
        <f t="shared" si="10"/>
        <v>0</v>
      </c>
    </row>
    <row r="46" spans="1:17" ht="117" customHeight="1" x14ac:dyDescent="0.3">
      <c r="A46" s="53">
        <v>34</v>
      </c>
      <c r="B46" s="58" t="s">
        <v>90</v>
      </c>
      <c r="C46" s="59" t="s">
        <v>91</v>
      </c>
      <c r="D46" s="50"/>
      <c r="E46" s="27"/>
      <c r="F46" s="68">
        <v>2</v>
      </c>
      <c r="G46" s="65" t="s">
        <v>126</v>
      </c>
      <c r="H46" s="47"/>
      <c r="I46" s="19"/>
      <c r="J46" s="20">
        <f t="shared" si="5"/>
        <v>0</v>
      </c>
      <c r="K46" s="21">
        <f t="shared" si="6"/>
        <v>0</v>
      </c>
      <c r="L46" s="21">
        <f t="shared" si="7"/>
        <v>0</v>
      </c>
      <c r="M46" s="21">
        <f t="shared" si="8"/>
        <v>0</v>
      </c>
      <c r="N46" s="21">
        <f t="shared" si="9"/>
        <v>0</v>
      </c>
      <c r="O46" s="21"/>
      <c r="P46" s="22"/>
      <c r="Q46" s="21">
        <f t="shared" ref="Q46:Q57" si="11">SUM(H99*P46)</f>
        <v>0</v>
      </c>
    </row>
    <row r="47" spans="1:17" ht="98.25" customHeight="1" x14ac:dyDescent="0.3">
      <c r="A47" s="51">
        <v>35</v>
      </c>
      <c r="B47" s="58" t="s">
        <v>92</v>
      </c>
      <c r="C47" s="59" t="s">
        <v>93</v>
      </c>
      <c r="D47" s="50"/>
      <c r="E47" s="27"/>
      <c r="F47" s="68">
        <v>1</v>
      </c>
      <c r="G47" s="65" t="s">
        <v>127</v>
      </c>
      <c r="H47" s="47"/>
      <c r="I47" s="19"/>
      <c r="J47" s="20">
        <f t="shared" si="5"/>
        <v>0</v>
      </c>
      <c r="K47" s="21">
        <f t="shared" si="6"/>
        <v>0</v>
      </c>
      <c r="L47" s="21">
        <f t="shared" si="7"/>
        <v>0</v>
      </c>
      <c r="M47" s="21">
        <f t="shared" si="8"/>
        <v>0</v>
      </c>
      <c r="N47" s="21">
        <f t="shared" si="9"/>
        <v>0</v>
      </c>
      <c r="O47" s="21"/>
      <c r="P47" s="22"/>
      <c r="Q47" s="21">
        <f t="shared" si="11"/>
        <v>0</v>
      </c>
    </row>
    <row r="48" spans="1:17" ht="102.75" customHeight="1" x14ac:dyDescent="0.3">
      <c r="A48" s="53">
        <v>36</v>
      </c>
      <c r="B48" s="58" t="s">
        <v>94</v>
      </c>
      <c r="C48" s="59" t="s">
        <v>93</v>
      </c>
      <c r="D48" s="50"/>
      <c r="E48" s="27"/>
      <c r="F48" s="71">
        <v>1</v>
      </c>
      <c r="G48" s="65" t="s">
        <v>127</v>
      </c>
      <c r="H48" s="47"/>
      <c r="I48" s="19"/>
      <c r="J48" s="20">
        <f t="shared" si="5"/>
        <v>0</v>
      </c>
      <c r="K48" s="21">
        <f t="shared" si="6"/>
        <v>0</v>
      </c>
      <c r="L48" s="21">
        <f t="shared" si="7"/>
        <v>0</v>
      </c>
      <c r="M48" s="21">
        <f t="shared" si="8"/>
        <v>0</v>
      </c>
      <c r="N48" s="21">
        <f t="shared" si="9"/>
        <v>0</v>
      </c>
      <c r="O48" s="21"/>
      <c r="P48" s="22"/>
      <c r="Q48" s="21">
        <f t="shared" si="11"/>
        <v>0</v>
      </c>
    </row>
    <row r="49" spans="1:17" ht="115.5" customHeight="1" x14ac:dyDescent="0.3">
      <c r="A49" s="51">
        <v>37</v>
      </c>
      <c r="B49" s="59" t="s">
        <v>95</v>
      </c>
      <c r="C49" s="59" t="s">
        <v>93</v>
      </c>
      <c r="D49" s="50"/>
      <c r="E49" s="27"/>
      <c r="F49" s="71">
        <v>1</v>
      </c>
      <c r="G49" s="65" t="s">
        <v>127</v>
      </c>
      <c r="H49" s="47"/>
      <c r="I49" s="19"/>
      <c r="J49" s="20">
        <f t="shared" si="5"/>
        <v>0</v>
      </c>
      <c r="K49" s="21">
        <f t="shared" si="6"/>
        <v>0</v>
      </c>
      <c r="L49" s="21">
        <f t="shared" si="7"/>
        <v>0</v>
      </c>
      <c r="M49" s="21">
        <f t="shared" si="8"/>
        <v>0</v>
      </c>
      <c r="N49" s="21">
        <f t="shared" si="9"/>
        <v>0</v>
      </c>
      <c r="O49" s="21"/>
      <c r="P49" s="22"/>
      <c r="Q49" s="21">
        <f t="shared" si="11"/>
        <v>0</v>
      </c>
    </row>
    <row r="50" spans="1:17" ht="110.25" customHeight="1" x14ac:dyDescent="0.3">
      <c r="A50" s="53">
        <v>38</v>
      </c>
      <c r="B50" s="60" t="s">
        <v>96</v>
      </c>
      <c r="C50" s="61" t="s">
        <v>97</v>
      </c>
      <c r="D50" s="50"/>
      <c r="E50" s="27"/>
      <c r="F50" s="70">
        <v>2</v>
      </c>
      <c r="G50" s="66" t="s">
        <v>128</v>
      </c>
      <c r="H50" s="47"/>
      <c r="I50" s="19"/>
      <c r="J50" s="20">
        <f t="shared" si="5"/>
        <v>0</v>
      </c>
      <c r="K50" s="21">
        <f t="shared" si="6"/>
        <v>0</v>
      </c>
      <c r="L50" s="21">
        <f t="shared" si="7"/>
        <v>0</v>
      </c>
      <c r="M50" s="21">
        <f t="shared" si="8"/>
        <v>0</v>
      </c>
      <c r="N50" s="21">
        <f t="shared" si="9"/>
        <v>0</v>
      </c>
      <c r="O50" s="21"/>
      <c r="P50" s="22"/>
      <c r="Q50" s="21">
        <f t="shared" si="11"/>
        <v>0</v>
      </c>
    </row>
    <row r="51" spans="1:17" ht="113.25" customHeight="1" x14ac:dyDescent="0.3">
      <c r="A51" s="51">
        <v>39</v>
      </c>
      <c r="B51" s="60" t="s">
        <v>98</v>
      </c>
      <c r="C51" s="61" t="s">
        <v>99</v>
      </c>
      <c r="D51" s="50"/>
      <c r="E51" s="27"/>
      <c r="F51" s="70">
        <v>1</v>
      </c>
      <c r="G51" s="66" t="s">
        <v>115</v>
      </c>
      <c r="H51" s="47"/>
      <c r="I51" s="19"/>
      <c r="J51" s="20">
        <f t="shared" si="5"/>
        <v>0</v>
      </c>
      <c r="K51" s="21">
        <f t="shared" si="6"/>
        <v>0</v>
      </c>
      <c r="L51" s="21">
        <f t="shared" si="7"/>
        <v>0</v>
      </c>
      <c r="M51" s="21">
        <f t="shared" si="8"/>
        <v>0</v>
      </c>
      <c r="N51" s="21">
        <f t="shared" si="9"/>
        <v>0</v>
      </c>
      <c r="O51" s="21"/>
      <c r="P51" s="22"/>
      <c r="Q51" s="21">
        <f t="shared" si="11"/>
        <v>0</v>
      </c>
    </row>
    <row r="52" spans="1:17" ht="108" customHeight="1" x14ac:dyDescent="0.3">
      <c r="A52" s="53">
        <v>40</v>
      </c>
      <c r="B52" s="57" t="s">
        <v>100</v>
      </c>
      <c r="C52" s="57" t="s">
        <v>101</v>
      </c>
      <c r="D52" s="50"/>
      <c r="E52" s="27"/>
      <c r="F52" s="72">
        <v>2</v>
      </c>
      <c r="G52" s="67" t="s">
        <v>116</v>
      </c>
      <c r="H52" s="47"/>
      <c r="I52" s="19"/>
      <c r="J52" s="20">
        <f t="shared" si="5"/>
        <v>0</v>
      </c>
      <c r="K52" s="21">
        <f t="shared" si="6"/>
        <v>0</v>
      </c>
      <c r="L52" s="21">
        <f t="shared" si="7"/>
        <v>0</v>
      </c>
      <c r="M52" s="21">
        <f t="shared" si="8"/>
        <v>0</v>
      </c>
      <c r="N52" s="21">
        <f t="shared" si="9"/>
        <v>0</v>
      </c>
      <c r="O52" s="21"/>
      <c r="P52" s="22"/>
      <c r="Q52" s="21">
        <f t="shared" si="11"/>
        <v>0</v>
      </c>
    </row>
    <row r="53" spans="1:17" ht="105" customHeight="1" x14ac:dyDescent="0.3">
      <c r="A53" s="51">
        <v>41</v>
      </c>
      <c r="B53" s="57" t="s">
        <v>102</v>
      </c>
      <c r="C53" s="57" t="s">
        <v>103</v>
      </c>
      <c r="D53" s="50"/>
      <c r="E53" s="27"/>
      <c r="F53" s="72">
        <v>2</v>
      </c>
      <c r="G53" s="67" t="s">
        <v>116</v>
      </c>
      <c r="H53" s="47"/>
      <c r="I53" s="19"/>
      <c r="J53" s="20">
        <f t="shared" si="5"/>
        <v>0</v>
      </c>
      <c r="K53" s="21">
        <f t="shared" si="6"/>
        <v>0</v>
      </c>
      <c r="L53" s="21">
        <f t="shared" si="7"/>
        <v>0</v>
      </c>
      <c r="M53" s="21">
        <f t="shared" si="8"/>
        <v>0</v>
      </c>
      <c r="N53" s="21">
        <f t="shared" si="9"/>
        <v>0</v>
      </c>
      <c r="O53" s="21"/>
      <c r="P53" s="22"/>
      <c r="Q53" s="21">
        <f t="shared" si="11"/>
        <v>0</v>
      </c>
    </row>
    <row r="54" spans="1:17" ht="67.5" customHeight="1" x14ac:dyDescent="0.3">
      <c r="A54" s="53">
        <v>42</v>
      </c>
      <c r="B54" s="57" t="s">
        <v>104</v>
      </c>
      <c r="C54" s="57" t="s">
        <v>105</v>
      </c>
      <c r="D54" s="50"/>
      <c r="E54" s="27"/>
      <c r="F54" s="72">
        <v>2</v>
      </c>
      <c r="G54" s="67" t="s">
        <v>120</v>
      </c>
      <c r="H54" s="47"/>
      <c r="I54" s="19"/>
      <c r="J54" s="20">
        <f t="shared" si="5"/>
        <v>0</v>
      </c>
      <c r="K54" s="21">
        <f t="shared" si="6"/>
        <v>0</v>
      </c>
      <c r="L54" s="21">
        <f t="shared" si="7"/>
        <v>0</v>
      </c>
      <c r="M54" s="21">
        <f t="shared" si="8"/>
        <v>0</v>
      </c>
      <c r="N54" s="21">
        <f t="shared" si="9"/>
        <v>0</v>
      </c>
      <c r="O54" s="21"/>
      <c r="P54" s="22"/>
      <c r="Q54" s="21">
        <f t="shared" si="11"/>
        <v>0</v>
      </c>
    </row>
    <row r="55" spans="1:17" ht="79.5" customHeight="1" x14ac:dyDescent="0.3">
      <c r="A55" s="51">
        <v>43</v>
      </c>
      <c r="B55" s="57" t="s">
        <v>106</v>
      </c>
      <c r="C55" s="57" t="s">
        <v>107</v>
      </c>
      <c r="D55" s="50"/>
      <c r="E55" s="27"/>
      <c r="F55" s="72">
        <v>1</v>
      </c>
      <c r="G55" s="67" t="s">
        <v>120</v>
      </c>
      <c r="H55" s="47"/>
      <c r="I55" s="19"/>
      <c r="J55" s="20">
        <f t="shared" si="5"/>
        <v>0</v>
      </c>
      <c r="K55" s="21">
        <f t="shared" si="6"/>
        <v>0</v>
      </c>
      <c r="L55" s="21">
        <f t="shared" si="7"/>
        <v>0</v>
      </c>
      <c r="M55" s="21">
        <f t="shared" si="8"/>
        <v>0</v>
      </c>
      <c r="N55" s="21">
        <f t="shared" si="9"/>
        <v>0</v>
      </c>
      <c r="O55" s="21"/>
      <c r="P55" s="22"/>
      <c r="Q55" s="21">
        <f t="shared" si="11"/>
        <v>0</v>
      </c>
    </row>
    <row r="56" spans="1:17" ht="98.25" customHeight="1" x14ac:dyDescent="0.3">
      <c r="A56" s="53">
        <v>44</v>
      </c>
      <c r="B56" s="57" t="s">
        <v>108</v>
      </c>
      <c r="C56" s="57" t="s">
        <v>109</v>
      </c>
      <c r="D56" s="50"/>
      <c r="E56" s="27"/>
      <c r="F56" s="72">
        <v>1</v>
      </c>
      <c r="G56" s="67" t="s">
        <v>116</v>
      </c>
      <c r="H56" s="47"/>
      <c r="I56" s="19"/>
      <c r="J56" s="20">
        <f t="shared" si="5"/>
        <v>0</v>
      </c>
      <c r="K56" s="21">
        <f t="shared" si="6"/>
        <v>0</v>
      </c>
      <c r="L56" s="21">
        <f t="shared" si="7"/>
        <v>0</v>
      </c>
      <c r="M56" s="21">
        <f t="shared" si="8"/>
        <v>0</v>
      </c>
      <c r="N56" s="21">
        <f t="shared" si="9"/>
        <v>0</v>
      </c>
      <c r="O56" s="21"/>
      <c r="P56" s="22"/>
      <c r="Q56" s="21">
        <f t="shared" si="11"/>
        <v>0</v>
      </c>
    </row>
    <row r="57" spans="1:17" ht="92.25" customHeight="1" x14ac:dyDescent="0.3">
      <c r="A57" s="51">
        <v>45</v>
      </c>
      <c r="B57" s="57" t="s">
        <v>110</v>
      </c>
      <c r="C57" s="57" t="s">
        <v>111</v>
      </c>
      <c r="D57" s="50"/>
      <c r="E57" s="27"/>
      <c r="F57" s="72">
        <v>1</v>
      </c>
      <c r="G57" s="67" t="s">
        <v>116</v>
      </c>
      <c r="H57" s="47"/>
      <c r="I57" s="19"/>
      <c r="J57" s="20">
        <f t="shared" si="5"/>
        <v>0</v>
      </c>
      <c r="K57" s="21">
        <f t="shared" si="6"/>
        <v>0</v>
      </c>
      <c r="L57" s="21">
        <f t="shared" si="7"/>
        <v>0</v>
      </c>
      <c r="M57" s="21">
        <f t="shared" si="8"/>
        <v>0</v>
      </c>
      <c r="N57" s="21">
        <f t="shared" si="9"/>
        <v>0</v>
      </c>
      <c r="O57" s="21"/>
      <c r="P57" s="22"/>
      <c r="Q57" s="21">
        <f t="shared" si="11"/>
        <v>0</v>
      </c>
    </row>
    <row r="58" spans="1:17" ht="207.75" customHeight="1" x14ac:dyDescent="0.3">
      <c r="A58" s="53">
        <v>46</v>
      </c>
      <c r="B58" s="62" t="s">
        <v>112</v>
      </c>
      <c r="C58" s="56" t="s">
        <v>113</v>
      </c>
      <c r="D58" s="50"/>
      <c r="E58" s="27"/>
      <c r="F58" s="73">
        <v>1</v>
      </c>
      <c r="G58" s="69" t="s">
        <v>125</v>
      </c>
      <c r="H58" s="47"/>
      <c r="I58" s="19"/>
      <c r="J58" s="20">
        <f t="shared" ref="J58" si="12">SUM(H58*I58)/100</f>
        <v>0</v>
      </c>
      <c r="K58" s="21">
        <f t="shared" ref="K58" si="13">SUM(H58+J58)</f>
        <v>0</v>
      </c>
      <c r="L58" s="21">
        <f t="shared" ref="L58" si="14">SUM(F58*H58)</f>
        <v>0</v>
      </c>
      <c r="M58" s="21">
        <f t="shared" ref="M58" si="15">SUM(L58*I58)/100</f>
        <v>0</v>
      </c>
      <c r="N58" s="21">
        <f t="shared" ref="N58" si="16">SUM(L58:M58)</f>
        <v>0</v>
      </c>
      <c r="O58" s="21"/>
      <c r="P58" s="22"/>
      <c r="Q58" s="21">
        <f>SUM(H110*P58)</f>
        <v>0</v>
      </c>
    </row>
    <row r="59" spans="1:17" ht="237.75" customHeight="1" x14ac:dyDescent="0.3">
      <c r="A59" s="53">
        <v>47</v>
      </c>
      <c r="B59" s="62" t="s">
        <v>131</v>
      </c>
      <c r="C59" s="56" t="s">
        <v>132</v>
      </c>
      <c r="D59" s="50"/>
      <c r="E59" s="27"/>
      <c r="F59" s="73">
        <v>1</v>
      </c>
      <c r="G59" s="69" t="s">
        <v>125</v>
      </c>
      <c r="H59" s="47"/>
      <c r="I59" s="19"/>
      <c r="J59" s="20">
        <f t="shared" si="5"/>
        <v>0</v>
      </c>
      <c r="K59" s="21">
        <f t="shared" si="6"/>
        <v>0</v>
      </c>
      <c r="L59" s="21">
        <f t="shared" si="7"/>
        <v>0</v>
      </c>
      <c r="M59" s="21">
        <f t="shared" si="8"/>
        <v>0</v>
      </c>
      <c r="N59" s="21">
        <f t="shared" si="9"/>
        <v>0</v>
      </c>
      <c r="O59" s="21"/>
      <c r="P59" s="22"/>
      <c r="Q59" s="21">
        <f>SUM(H111*P59)</f>
        <v>0</v>
      </c>
    </row>
    <row r="60" spans="1:17" ht="30" customHeight="1" x14ac:dyDescent="0.3">
      <c r="B60" s="33" t="s">
        <v>20</v>
      </c>
      <c r="C60" s="34"/>
      <c r="D60" s="34"/>
      <c r="E60" s="35"/>
      <c r="F60" s="36"/>
      <c r="G60" s="36"/>
      <c r="H60" s="37"/>
      <c r="I60" s="38"/>
      <c r="J60" s="38"/>
      <c r="K60" s="38"/>
      <c r="L60" s="39">
        <f>SUM(L13:L59)</f>
        <v>0</v>
      </c>
      <c r="M60" s="39">
        <f>SUM(M13:M59)</f>
        <v>0</v>
      </c>
      <c r="N60" s="39">
        <f>SUM(N13:N59)</f>
        <v>0</v>
      </c>
    </row>
    <row r="61" spans="1:17" x14ac:dyDescent="0.3">
      <c r="L61" s="24"/>
    </row>
    <row r="62" spans="1:17" x14ac:dyDescent="0.3">
      <c r="B62" s="76"/>
      <c r="C62" s="76"/>
      <c r="D62" s="76"/>
      <c r="E62" s="76"/>
      <c r="F62" s="76"/>
      <c r="G62" s="76"/>
      <c r="H62" s="76"/>
      <c r="L62" s="25"/>
    </row>
    <row r="63" spans="1:17" ht="24.6" customHeight="1" x14ac:dyDescent="0.3">
      <c r="B63" s="76"/>
      <c r="C63" s="76"/>
      <c r="D63" s="76"/>
      <c r="E63" s="76"/>
      <c r="F63" s="76"/>
      <c r="G63" s="76"/>
      <c r="H63" s="76"/>
      <c r="L63" s="26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2 F60:G1048576" name="Oblast3"/>
    <protectedRange sqref="D1:E12 E13:E14 D46:E1048576 D15:E45" name="Oblast2"/>
    <protectedRange sqref="H46:Q1048576 H25:Q45 H1:Q24" name="Oblast4"/>
    <protectedRange algorithmName="SHA-512" hashValue="d5LKauLj5dEnrKyLenZ7SXr1+g+ACFD0pTnX62VXeeBfvEKM/AnpxYF2t5SSFzBGnCJW1dbArdo4gLnnQ2T7Fw==" saltValue="ASnJ1LgvWZYMeREA2lBVKQ==" spinCount="100000" sqref="D13:D14" name="Oblast1_1"/>
    <protectedRange algorithmName="SHA-512" hashValue="/5PSoJn5qAL9Fu5G35wpYxEvLB6WIwYXA9nVZ65yNgApf6x2eYYiMP6vhPMVDE5ejF4+iKt9VbkqxVHiUA5A4w==" saltValue="7Wt/LWVVScooo6LJY7ba/w==" spinCount="100000" sqref="B14:C14" name="Oblast1_4_1"/>
    <protectedRange algorithmName="SHA-512" hashValue="d5LKauLj5dEnrKyLenZ7SXr1+g+ACFD0pTnX62VXeeBfvEKM/AnpxYF2t5SSFzBGnCJW1dbArdo4gLnnQ2T7Fw==" saltValue="ASnJ1LgvWZYMeREA2lBVKQ==" spinCount="100000" sqref="B58:C59" name="Oblast1_1_3"/>
    <protectedRange algorithmName="SHA-512" hashValue="VKm/eKcluIMbVWHn4cuX9w98oTulu6em39u6NRsVOUI+20giY9xuBCiJJzy0Ph/zA/ehRziP+awjmtQtb9pavg==" saltValue="Nl652uKbXpJaFgAi7j1FCg==" spinCount="100000" sqref="F14:G14" name="Oblast3_4"/>
    <protectedRange algorithmName="SHA-512" hashValue="VKm/eKcluIMbVWHn4cuX9w98oTulu6em39u6NRsVOUI+20giY9xuBCiJJzy0Ph/zA/ehRziP+awjmtQtb9pavg==" saltValue="Nl652uKbXpJaFgAi7j1FCg==" spinCount="100000" sqref="F58:G59" name="Oblast3_2"/>
  </protectedRanges>
  <mergeCells count="5">
    <mergeCell ref="F2:G2"/>
    <mergeCell ref="B6:O6"/>
    <mergeCell ref="B62:H63"/>
    <mergeCell ref="O11:Q11"/>
    <mergeCell ref="B11:C11"/>
  </mergeCells>
  <pageMargins left="0.7" right="0.7" top="0.78740157499999996" bottom="0.78740157499999996" header="0.3" footer="0.3"/>
  <pageSetup paperSize="9"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f4efc107-55a7-42c9-99df-ded307a91f2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31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cp:lastPrinted>2024-06-13T09:55:37Z</cp:lastPrinted>
  <dcterms:created xsi:type="dcterms:W3CDTF">2022-10-31T14:01:21Z</dcterms:created>
  <dcterms:modified xsi:type="dcterms:W3CDTF">2024-06-18T10:33:14Z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