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HTF\HTF - IT\PhD Infra\0 ZD\"/>
    </mc:Choice>
  </mc:AlternateContent>
  <xr:revisionPtr revIDLastSave="0" documentId="13_ncr:1_{7628D9DF-25D0-473F-9EAF-125E1EFE886B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Rekapitulace" sheetId="1" r:id="rId1"/>
    <sheet name="204a" sheetId="35" r:id="rId2"/>
    <sheet name="204b" sheetId="36" r:id="rId3"/>
    <sheet name="304a" sheetId="33" r:id="rId4"/>
    <sheet name="304b" sheetId="34" r:id="rId5"/>
    <sheet name="305a" sheetId="37" r:id="rId6"/>
    <sheet name="305b" sheetId="38" r:id="rId7"/>
  </sheets>
  <definedNames>
    <definedName name="_xlnm._FilterDatabase" localSheetId="1" hidden="1">'204a'!$A$2:$H$54</definedName>
    <definedName name="_xlnm._FilterDatabase" localSheetId="2" hidden="1">'204b'!$A$2:$H$56</definedName>
    <definedName name="_xlnm._FilterDatabase" localSheetId="3" hidden="1">'304a'!$A$2:$I$70</definedName>
    <definedName name="_xlnm._FilterDatabase" localSheetId="4" hidden="1">'304b'!$A$2:$H$75</definedName>
    <definedName name="_xlnm._FilterDatabase" localSheetId="5" hidden="1">'305a'!$A$2:$H$70</definedName>
    <definedName name="_xlnm._FilterDatabase" localSheetId="6" hidden="1">'305b'!$A$2:$H$60</definedName>
    <definedName name="Excel_BuiltIn_Print_Titles_1" localSheetId="1">'204a'!$C$2:$HP$2</definedName>
    <definedName name="Excel_BuiltIn_Print_Titles_1" localSheetId="2">'204b'!$B$2:$HP$2</definedName>
    <definedName name="Excel_BuiltIn_Print_Titles_1" localSheetId="3">'304a'!$C$2:$HQ$2</definedName>
    <definedName name="Excel_BuiltIn_Print_Titles_1" localSheetId="4">'304b'!$B$2:$HP$2</definedName>
    <definedName name="Excel_BuiltIn_Print_Titles_1" localSheetId="5">'305a'!$B$2:$HP$2</definedName>
    <definedName name="Excel_BuiltIn_Print_Titles_1" localSheetId="6">'305b'!$B$2:$HP$2</definedName>
    <definedName name="Excel_BuiltIn_Print_Titles_1" localSheetId="0">Rekapitulace!#REF!</definedName>
    <definedName name="Excel_BuiltIn_Print_Titles_1">#REF!</definedName>
    <definedName name="_xlnm.Print_Titles" localSheetId="1">'204a'!$2:$2</definedName>
    <definedName name="_xlnm.Print_Titles" localSheetId="2">'204b'!$2:$2</definedName>
    <definedName name="_xlnm.Print_Titles" localSheetId="3">'304a'!$2:$2</definedName>
    <definedName name="_xlnm.Print_Titles" localSheetId="4">'304b'!$2:$2</definedName>
    <definedName name="_xlnm.Print_Titles" localSheetId="5">'305a'!$2:$2</definedName>
    <definedName name="_xlnm.Print_Titles" localSheetId="6">'305b'!$2:$2</definedName>
    <definedName name="_xlnm.Print_Area" localSheetId="1">'204a'!$A$2:$H$29</definedName>
    <definedName name="_xlnm.Print_Area" localSheetId="2">'204b'!$A$2:$H$25</definedName>
    <definedName name="_xlnm.Print_Area" localSheetId="3">'304a'!$A$2:$I$34</definedName>
    <definedName name="_xlnm.Print_Area" localSheetId="4">'304b'!$A$2:$H$39</definedName>
    <definedName name="_xlnm.Print_Area" localSheetId="5">'305a'!$A$2:$H$34</definedName>
    <definedName name="_xlnm.Print_Area" localSheetId="6">'305b'!$A$2:$H$24</definedName>
    <definedName name="_xlnm.Print_Area" localSheetId="0">Rekapitulace!$A$1:$E$15</definedName>
    <definedName name="Z_4D0D2B2A_9DF8_458C_AAEE_86A80A3339F0_.wvu.Cols" localSheetId="1" hidden="1">'204a'!#REF!</definedName>
    <definedName name="Z_4D0D2B2A_9DF8_458C_AAEE_86A80A3339F0_.wvu.Cols" localSheetId="2" hidden="1">'204b'!#REF!</definedName>
    <definedName name="Z_4D0D2B2A_9DF8_458C_AAEE_86A80A3339F0_.wvu.Cols" localSheetId="3" hidden="1">'304a'!#REF!</definedName>
    <definedName name="Z_4D0D2B2A_9DF8_458C_AAEE_86A80A3339F0_.wvu.Cols" localSheetId="4" hidden="1">'304b'!#REF!</definedName>
    <definedName name="Z_4D0D2B2A_9DF8_458C_AAEE_86A80A3339F0_.wvu.Cols" localSheetId="5" hidden="1">'305a'!#REF!</definedName>
    <definedName name="Z_4D0D2B2A_9DF8_458C_AAEE_86A80A3339F0_.wvu.Cols" localSheetId="6" hidden="1">'305b'!#REF!</definedName>
    <definedName name="Z_4D0D2B2A_9DF8_458C_AAEE_86A80A3339F0_.wvu.FilterData" localSheetId="1" hidden="1">'204a'!$A$2:$H$54</definedName>
    <definedName name="Z_4D0D2B2A_9DF8_458C_AAEE_86A80A3339F0_.wvu.FilterData" localSheetId="2" hidden="1">'204b'!$A$2:$H$56</definedName>
    <definedName name="Z_4D0D2B2A_9DF8_458C_AAEE_86A80A3339F0_.wvu.FilterData" localSheetId="3" hidden="1">'304a'!$A$2:$I$70</definedName>
    <definedName name="Z_4D0D2B2A_9DF8_458C_AAEE_86A80A3339F0_.wvu.FilterData" localSheetId="4" hidden="1">'304b'!$A$2:$H$75</definedName>
    <definedName name="Z_4D0D2B2A_9DF8_458C_AAEE_86A80A3339F0_.wvu.FilterData" localSheetId="5" hidden="1">'305a'!$A$2:$H$70</definedName>
    <definedName name="Z_4D0D2B2A_9DF8_458C_AAEE_86A80A3339F0_.wvu.FilterData" localSheetId="6" hidden="1">'305b'!$A$2:$H$60</definedName>
    <definedName name="Z_4D0D2B2A_9DF8_458C_AAEE_86A80A3339F0_.wvu.PrintArea" localSheetId="1" hidden="1">'204a'!$A$2:$H$54</definedName>
    <definedName name="Z_4D0D2B2A_9DF8_458C_AAEE_86A80A3339F0_.wvu.PrintArea" localSheetId="2" hidden="1">'204b'!$A$2:$H$56</definedName>
    <definedName name="Z_4D0D2B2A_9DF8_458C_AAEE_86A80A3339F0_.wvu.PrintArea" localSheetId="3" hidden="1">'304a'!$A$2:$I$70</definedName>
    <definedName name="Z_4D0D2B2A_9DF8_458C_AAEE_86A80A3339F0_.wvu.PrintArea" localSheetId="4" hidden="1">'304b'!$A$2:$H$75</definedName>
    <definedName name="Z_4D0D2B2A_9DF8_458C_AAEE_86A80A3339F0_.wvu.PrintArea" localSheetId="5" hidden="1">'305a'!$A$2:$H$70</definedName>
    <definedName name="Z_4D0D2B2A_9DF8_458C_AAEE_86A80A3339F0_.wvu.PrintArea" localSheetId="6" hidden="1">'305b'!$A$2:$H$60</definedName>
    <definedName name="Z_4D0D2B2A_9DF8_458C_AAEE_86A80A3339F0_.wvu.PrintTitles" localSheetId="1" hidden="1">'204a'!$2:$2</definedName>
    <definedName name="Z_4D0D2B2A_9DF8_458C_AAEE_86A80A3339F0_.wvu.PrintTitles" localSheetId="2" hidden="1">'204b'!$2:$2</definedName>
    <definedName name="Z_4D0D2B2A_9DF8_458C_AAEE_86A80A3339F0_.wvu.PrintTitles" localSheetId="3" hidden="1">'304a'!$2:$2</definedName>
    <definedName name="Z_4D0D2B2A_9DF8_458C_AAEE_86A80A3339F0_.wvu.PrintTitles" localSheetId="4" hidden="1">'304b'!$2:$2</definedName>
    <definedName name="Z_4D0D2B2A_9DF8_458C_AAEE_86A80A3339F0_.wvu.PrintTitles" localSheetId="5" hidden="1">'305a'!$2:$2</definedName>
    <definedName name="Z_4D0D2B2A_9DF8_458C_AAEE_86A80A3339F0_.wvu.PrintTitles" localSheetId="6" hidden="1">'305b'!$2:$2</definedName>
    <definedName name="Z_663F3EEA_54DF_4CA4_AC64_811AA139A51B_.wvu.FilterData" localSheetId="1" hidden="1">'204a'!$A$2:$H$54</definedName>
    <definedName name="Z_663F3EEA_54DF_4CA4_AC64_811AA139A51B_.wvu.FilterData" localSheetId="2" hidden="1">'204b'!$A$2:$H$56</definedName>
    <definedName name="Z_663F3EEA_54DF_4CA4_AC64_811AA139A51B_.wvu.FilterData" localSheetId="3" hidden="1">'304a'!$A$2:$I$70</definedName>
    <definedName name="Z_663F3EEA_54DF_4CA4_AC64_811AA139A51B_.wvu.FilterData" localSheetId="4" hidden="1">'304b'!$A$2:$H$75</definedName>
    <definedName name="Z_663F3EEA_54DF_4CA4_AC64_811AA139A51B_.wvu.FilterData" localSheetId="5" hidden="1">'305a'!$A$2:$H$70</definedName>
    <definedName name="Z_663F3EEA_54DF_4CA4_AC64_811AA139A51B_.wvu.FilterData" localSheetId="6" hidden="1">'305b'!$A$2:$H$60</definedName>
    <definedName name="Z_8739B187_5193_4A50_AB3C_AACA053D53F9_.wvu.Cols" localSheetId="1" hidden="1">'204a'!#REF!</definedName>
    <definedName name="Z_8739B187_5193_4A50_AB3C_AACA053D53F9_.wvu.Cols" localSheetId="2" hidden="1">'204b'!#REF!</definedName>
    <definedName name="Z_8739B187_5193_4A50_AB3C_AACA053D53F9_.wvu.Cols" localSheetId="3" hidden="1">'304a'!#REF!</definedName>
    <definedName name="Z_8739B187_5193_4A50_AB3C_AACA053D53F9_.wvu.Cols" localSheetId="4" hidden="1">'304b'!#REF!</definedName>
    <definedName name="Z_8739B187_5193_4A50_AB3C_AACA053D53F9_.wvu.Cols" localSheetId="5" hidden="1">'305a'!#REF!</definedName>
    <definedName name="Z_8739B187_5193_4A50_AB3C_AACA053D53F9_.wvu.Cols" localSheetId="6" hidden="1">'305b'!#REF!</definedName>
    <definedName name="Z_8739B187_5193_4A50_AB3C_AACA053D53F9_.wvu.FilterData" localSheetId="1" hidden="1">'204a'!$A$2:$H$54</definedName>
    <definedName name="Z_8739B187_5193_4A50_AB3C_AACA053D53F9_.wvu.FilterData" localSheetId="2" hidden="1">'204b'!$A$2:$H$56</definedName>
    <definedName name="Z_8739B187_5193_4A50_AB3C_AACA053D53F9_.wvu.FilterData" localSheetId="3" hidden="1">'304a'!$A$2:$I$70</definedName>
    <definedName name="Z_8739B187_5193_4A50_AB3C_AACA053D53F9_.wvu.FilterData" localSheetId="4" hidden="1">'304b'!$A$2:$H$75</definedName>
    <definedName name="Z_8739B187_5193_4A50_AB3C_AACA053D53F9_.wvu.FilterData" localSheetId="5" hidden="1">'305a'!$A$2:$H$70</definedName>
    <definedName name="Z_8739B187_5193_4A50_AB3C_AACA053D53F9_.wvu.FilterData" localSheetId="6" hidden="1">'305b'!$A$2:$H$60</definedName>
    <definedName name="Z_C813679C_1F25_4E8B_B995_533787F0CCF2_.wvu.Cols" localSheetId="1" hidden="1">'204a'!#REF!</definedName>
    <definedName name="Z_C813679C_1F25_4E8B_B995_533787F0CCF2_.wvu.Cols" localSheetId="2" hidden="1">'204b'!#REF!</definedName>
    <definedName name="Z_C813679C_1F25_4E8B_B995_533787F0CCF2_.wvu.Cols" localSheetId="3" hidden="1">'304a'!#REF!</definedName>
    <definedName name="Z_C813679C_1F25_4E8B_B995_533787F0CCF2_.wvu.Cols" localSheetId="4" hidden="1">'304b'!#REF!</definedName>
    <definedName name="Z_C813679C_1F25_4E8B_B995_533787F0CCF2_.wvu.Cols" localSheetId="5" hidden="1">'305a'!#REF!</definedName>
    <definedName name="Z_C813679C_1F25_4E8B_B995_533787F0CCF2_.wvu.Cols" localSheetId="6" hidden="1">'305b'!#REF!</definedName>
    <definedName name="Z_C813679C_1F25_4E8B_B995_533787F0CCF2_.wvu.FilterData" localSheetId="1" hidden="1">'204a'!$A$2:$H$54</definedName>
    <definedName name="Z_C813679C_1F25_4E8B_B995_533787F0CCF2_.wvu.FilterData" localSheetId="2" hidden="1">'204b'!$A$2:$H$56</definedName>
    <definedName name="Z_C813679C_1F25_4E8B_B995_533787F0CCF2_.wvu.FilterData" localSheetId="3" hidden="1">'304a'!$A$2:$I$70</definedName>
    <definedName name="Z_C813679C_1F25_4E8B_B995_533787F0CCF2_.wvu.FilterData" localSheetId="4" hidden="1">'304b'!$A$2:$H$75</definedName>
    <definedName name="Z_C813679C_1F25_4E8B_B995_533787F0CCF2_.wvu.FilterData" localSheetId="5" hidden="1">'305a'!$A$2:$H$70</definedName>
    <definedName name="Z_C813679C_1F25_4E8B_B995_533787F0CCF2_.wvu.FilterData" localSheetId="6" hidden="1">'305b'!$A$2:$H$60</definedName>
    <definedName name="Z_C813679C_1F25_4E8B_B995_533787F0CCF2_.wvu.PrintArea" localSheetId="1" hidden="1">'204a'!$A$2:$H$54</definedName>
    <definedName name="Z_C813679C_1F25_4E8B_B995_533787F0CCF2_.wvu.PrintArea" localSheetId="2" hidden="1">'204b'!$A$2:$H$56</definedName>
    <definedName name="Z_C813679C_1F25_4E8B_B995_533787F0CCF2_.wvu.PrintArea" localSheetId="3" hidden="1">'304a'!$A$2:$I$70</definedName>
    <definedName name="Z_C813679C_1F25_4E8B_B995_533787F0CCF2_.wvu.PrintArea" localSheetId="4" hidden="1">'304b'!$A$2:$H$75</definedName>
    <definedName name="Z_C813679C_1F25_4E8B_B995_533787F0CCF2_.wvu.PrintArea" localSheetId="5" hidden="1">'305a'!$A$2:$H$70</definedName>
    <definedName name="Z_C813679C_1F25_4E8B_B995_533787F0CCF2_.wvu.PrintArea" localSheetId="6" hidden="1">'305b'!$A$2:$H$60</definedName>
    <definedName name="Z_C813679C_1F25_4E8B_B995_533787F0CCF2_.wvu.PrintTitles" localSheetId="1" hidden="1">'204a'!$2:$2</definedName>
    <definedName name="Z_C813679C_1F25_4E8B_B995_533787F0CCF2_.wvu.PrintTitles" localSheetId="2" hidden="1">'204b'!$2:$2</definedName>
    <definedName name="Z_C813679C_1F25_4E8B_B995_533787F0CCF2_.wvu.PrintTitles" localSheetId="3" hidden="1">'304a'!$2:$2</definedName>
    <definedName name="Z_C813679C_1F25_4E8B_B995_533787F0CCF2_.wvu.PrintTitles" localSheetId="4" hidden="1">'304b'!$2:$2</definedName>
    <definedName name="Z_C813679C_1F25_4E8B_B995_533787F0CCF2_.wvu.PrintTitles" localSheetId="5" hidden="1">'305a'!$2:$2</definedName>
    <definedName name="Z_C813679C_1F25_4E8B_B995_533787F0CCF2_.wvu.PrintTitles" localSheetId="6" hidden="1">'305b'!$2:$2</definedName>
    <definedName name="Z_D80F4BCD_90E6_4CF9_BB80_CD28A212AF14_.wvu.Cols" localSheetId="1" hidden="1">'204a'!#REF!</definedName>
    <definedName name="Z_D80F4BCD_90E6_4CF9_BB80_CD28A212AF14_.wvu.Cols" localSheetId="2" hidden="1">'204b'!#REF!</definedName>
    <definedName name="Z_D80F4BCD_90E6_4CF9_BB80_CD28A212AF14_.wvu.Cols" localSheetId="3" hidden="1">'304a'!#REF!</definedName>
    <definedName name="Z_D80F4BCD_90E6_4CF9_BB80_CD28A212AF14_.wvu.Cols" localSheetId="4" hidden="1">'304b'!#REF!</definedName>
    <definedName name="Z_D80F4BCD_90E6_4CF9_BB80_CD28A212AF14_.wvu.Cols" localSheetId="5" hidden="1">'305a'!#REF!</definedName>
    <definedName name="Z_D80F4BCD_90E6_4CF9_BB80_CD28A212AF14_.wvu.Cols" localSheetId="6" hidden="1">'305b'!#REF!</definedName>
    <definedName name="Z_D80F4BCD_90E6_4CF9_BB80_CD28A212AF14_.wvu.FilterData" localSheetId="1" hidden="1">'204a'!$A$2:$H$54</definedName>
    <definedName name="Z_D80F4BCD_90E6_4CF9_BB80_CD28A212AF14_.wvu.FilterData" localSheetId="2" hidden="1">'204b'!$A$2:$H$56</definedName>
    <definedName name="Z_D80F4BCD_90E6_4CF9_BB80_CD28A212AF14_.wvu.FilterData" localSheetId="3" hidden="1">'304a'!$A$2:$I$70</definedName>
    <definedName name="Z_D80F4BCD_90E6_4CF9_BB80_CD28A212AF14_.wvu.FilterData" localSheetId="4" hidden="1">'304b'!$A$2:$H$75</definedName>
    <definedName name="Z_D80F4BCD_90E6_4CF9_BB80_CD28A212AF14_.wvu.FilterData" localSheetId="5" hidden="1">'305a'!$A$2:$H$70</definedName>
    <definedName name="Z_D80F4BCD_90E6_4CF9_BB80_CD28A212AF14_.wvu.FilterData" localSheetId="6" hidden="1">'305b'!$A$2:$H$60</definedName>
    <definedName name="Z_D80F4BCD_90E6_4CF9_BB80_CD28A212AF14_.wvu.PrintArea" localSheetId="1" hidden="1">'204a'!$A$2:$H$54</definedName>
    <definedName name="Z_D80F4BCD_90E6_4CF9_BB80_CD28A212AF14_.wvu.PrintArea" localSheetId="2" hidden="1">'204b'!$A$2:$H$56</definedName>
    <definedName name="Z_D80F4BCD_90E6_4CF9_BB80_CD28A212AF14_.wvu.PrintArea" localSheetId="3" hidden="1">'304a'!$A$2:$I$70</definedName>
    <definedName name="Z_D80F4BCD_90E6_4CF9_BB80_CD28A212AF14_.wvu.PrintArea" localSheetId="4" hidden="1">'304b'!$A$2:$H$75</definedName>
    <definedName name="Z_D80F4BCD_90E6_4CF9_BB80_CD28A212AF14_.wvu.PrintArea" localSheetId="5" hidden="1">'305a'!$A$2:$H$70</definedName>
    <definedName name="Z_D80F4BCD_90E6_4CF9_BB80_CD28A212AF14_.wvu.PrintArea" localSheetId="6" hidden="1">'305b'!$A$2:$H$60</definedName>
    <definedName name="Z_D80F4BCD_90E6_4CF9_BB80_CD28A212AF14_.wvu.PrintTitles" localSheetId="1" hidden="1">'204a'!$2:$2</definedName>
    <definedName name="Z_D80F4BCD_90E6_4CF9_BB80_CD28A212AF14_.wvu.PrintTitles" localSheetId="2" hidden="1">'204b'!$2:$2</definedName>
    <definedName name="Z_D80F4BCD_90E6_4CF9_BB80_CD28A212AF14_.wvu.PrintTitles" localSheetId="3" hidden="1">'304a'!$2:$2</definedName>
    <definedName name="Z_D80F4BCD_90E6_4CF9_BB80_CD28A212AF14_.wvu.PrintTitles" localSheetId="4" hidden="1">'304b'!$2:$2</definedName>
    <definedName name="Z_D80F4BCD_90E6_4CF9_BB80_CD28A212AF14_.wvu.PrintTitles" localSheetId="5" hidden="1">'305a'!$2:$2</definedName>
    <definedName name="Z_D80F4BCD_90E6_4CF9_BB80_CD28A212AF14_.wvu.PrintTitles" localSheetId="6" hidden="1">'305b'!$2:$2</definedName>
    <definedName name="Z_F18F5723_E1DD_4928_A1A8_38350028BAD1_.wvu.Cols" localSheetId="1" hidden="1">'204a'!#REF!</definedName>
    <definedName name="Z_F18F5723_E1DD_4928_A1A8_38350028BAD1_.wvu.Cols" localSheetId="2" hidden="1">'204b'!#REF!</definedName>
    <definedName name="Z_F18F5723_E1DD_4928_A1A8_38350028BAD1_.wvu.Cols" localSheetId="3" hidden="1">'304a'!#REF!</definedName>
    <definedName name="Z_F18F5723_E1DD_4928_A1A8_38350028BAD1_.wvu.Cols" localSheetId="4" hidden="1">'304b'!#REF!</definedName>
    <definedName name="Z_F18F5723_E1DD_4928_A1A8_38350028BAD1_.wvu.Cols" localSheetId="5" hidden="1">'305a'!#REF!</definedName>
    <definedName name="Z_F18F5723_E1DD_4928_A1A8_38350028BAD1_.wvu.Cols" localSheetId="6" hidden="1">'305b'!#REF!</definedName>
    <definedName name="Z_F18F5723_E1DD_4928_A1A8_38350028BAD1_.wvu.FilterData" localSheetId="1" hidden="1">'204a'!$A$2:$H$2</definedName>
    <definedName name="Z_F18F5723_E1DD_4928_A1A8_38350028BAD1_.wvu.FilterData" localSheetId="2" hidden="1">'204b'!$A$2:$H$2</definedName>
    <definedName name="Z_F18F5723_E1DD_4928_A1A8_38350028BAD1_.wvu.FilterData" localSheetId="3" hidden="1">'304a'!$A$2:$I$2</definedName>
    <definedName name="Z_F18F5723_E1DD_4928_A1A8_38350028BAD1_.wvu.FilterData" localSheetId="4" hidden="1">'304b'!$A$2:$H$2</definedName>
    <definedName name="Z_F18F5723_E1DD_4928_A1A8_38350028BAD1_.wvu.FilterData" localSheetId="5" hidden="1">'305a'!$A$2:$H$2</definedName>
    <definedName name="Z_F18F5723_E1DD_4928_A1A8_38350028BAD1_.wvu.FilterData" localSheetId="6" hidden="1">'305b'!$A$2:$H$2</definedName>
    <definedName name="Z_F18F5723_E1DD_4928_A1A8_38350028BAD1_.wvu.PrintArea" localSheetId="1" hidden="1">'204a'!$A$2:$H$53</definedName>
    <definedName name="Z_F18F5723_E1DD_4928_A1A8_38350028BAD1_.wvu.PrintArea" localSheetId="2" hidden="1">'204b'!$A$2:$H$55</definedName>
    <definedName name="Z_F18F5723_E1DD_4928_A1A8_38350028BAD1_.wvu.PrintArea" localSheetId="3" hidden="1">'304a'!$A$2:$I$69</definedName>
    <definedName name="Z_F18F5723_E1DD_4928_A1A8_38350028BAD1_.wvu.PrintArea" localSheetId="4" hidden="1">'304b'!$A$2:$H$74</definedName>
    <definedName name="Z_F18F5723_E1DD_4928_A1A8_38350028BAD1_.wvu.PrintArea" localSheetId="5" hidden="1">'305a'!$A$2:$H$69</definedName>
    <definedName name="Z_F18F5723_E1DD_4928_A1A8_38350028BAD1_.wvu.PrintArea" localSheetId="6" hidden="1">'305b'!$A$2:$H$59</definedName>
    <definedName name="Z_F18F5723_E1DD_4928_A1A8_38350028BAD1_.wvu.PrintTitles" localSheetId="1" hidden="1">'204a'!$2:$2</definedName>
    <definedName name="Z_F18F5723_E1DD_4928_A1A8_38350028BAD1_.wvu.PrintTitles" localSheetId="2" hidden="1">'204b'!$2:$2</definedName>
    <definedName name="Z_F18F5723_E1DD_4928_A1A8_38350028BAD1_.wvu.PrintTitles" localSheetId="3" hidden="1">'304a'!$2:$2</definedName>
    <definedName name="Z_F18F5723_E1DD_4928_A1A8_38350028BAD1_.wvu.PrintTitles" localSheetId="4" hidden="1">'304b'!$2:$2</definedName>
    <definedName name="Z_F18F5723_E1DD_4928_A1A8_38350028BAD1_.wvu.PrintTitles" localSheetId="5" hidden="1">'305a'!$2:$2</definedName>
    <definedName name="Z_F18F5723_E1DD_4928_A1A8_38350028BAD1_.wvu.PrintTitles" localSheetId="6" hidden="1">'305b'!$2:$2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8" l="1"/>
  <c r="H3" i="34"/>
  <c r="I3" i="33"/>
  <c r="H7" i="38" l="1"/>
  <c r="H9" i="38"/>
  <c r="H10" i="36"/>
  <c r="H8" i="38"/>
  <c r="H9" i="37"/>
  <c r="H8" i="34"/>
  <c r="I9" i="33"/>
  <c r="H9" i="36"/>
  <c r="H8" i="35"/>
  <c r="H6" i="38"/>
  <c r="H7" i="36"/>
  <c r="H7" i="37"/>
  <c r="H6" i="34"/>
  <c r="I7" i="33"/>
  <c r="H6" i="35"/>
  <c r="I32" i="33"/>
  <c r="I30" i="33"/>
  <c r="I29" i="33"/>
  <c r="I28" i="33"/>
  <c r="I27" i="33"/>
  <c r="I26" i="33"/>
  <c r="I25" i="33"/>
  <c r="I24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8" i="33"/>
  <c r="H37" i="34"/>
  <c r="H35" i="34"/>
  <c r="H34" i="34"/>
  <c r="H33" i="34"/>
  <c r="H32" i="34"/>
  <c r="H31" i="34"/>
  <c r="H30" i="34"/>
  <c r="H29" i="34"/>
  <c r="H28" i="34"/>
  <c r="H27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7" i="34" l="1"/>
  <c r="H8" i="36"/>
  <c r="H39" i="34"/>
  <c r="H23" i="36" l="1"/>
  <c r="H21" i="36"/>
  <c r="H20" i="36"/>
  <c r="H19" i="36"/>
  <c r="H18" i="36"/>
  <c r="H17" i="36"/>
  <c r="H15" i="36"/>
  <c r="H14" i="36"/>
  <c r="H13" i="36"/>
  <c r="H12" i="36"/>
  <c r="H11" i="36"/>
  <c r="H18" i="38"/>
  <c r="H10" i="38"/>
  <c r="H12" i="38"/>
  <c r="H13" i="38"/>
  <c r="H14" i="38"/>
  <c r="H27" i="37"/>
  <c r="H26" i="37"/>
  <c r="H25" i="37"/>
  <c r="H24" i="37"/>
  <c r="H19" i="38"/>
  <c r="H17" i="38"/>
  <c r="H16" i="38"/>
  <c r="H22" i="35" l="1"/>
  <c r="H23" i="35"/>
  <c r="H24" i="35"/>
  <c r="H11" i="37" l="1"/>
  <c r="H10" i="37" l="1"/>
  <c r="H9" i="35" l="1"/>
  <c r="H11" i="38" l="1"/>
  <c r="H13" i="35" l="1"/>
  <c r="H12" i="35"/>
  <c r="H13" i="37" l="1"/>
  <c r="H12" i="37"/>
  <c r="H30" i="37"/>
  <c r="H29" i="37"/>
  <c r="H28" i="37"/>
  <c r="H22" i="37"/>
  <c r="H21" i="37"/>
  <c r="H32" i="37"/>
  <c r="H20" i="37"/>
  <c r="H19" i="37"/>
  <c r="H18" i="37"/>
  <c r="H17" i="37"/>
  <c r="H16" i="37"/>
  <c r="H15" i="37"/>
  <c r="H14" i="37"/>
  <c r="H8" i="37"/>
  <c r="H22" i="38"/>
  <c r="H20" i="38"/>
  <c r="H19" i="35" l="1"/>
  <c r="H16" i="35"/>
  <c r="H15" i="35"/>
  <c r="H14" i="35"/>
  <c r="H11" i="35"/>
  <c r="H10" i="35"/>
  <c r="H7" i="35"/>
  <c r="B9" i="1" l="1"/>
  <c r="B8" i="1"/>
  <c r="B7" i="1"/>
  <c r="B6" i="1"/>
  <c r="B5" i="1"/>
  <c r="B4" i="1"/>
  <c r="H34" i="37"/>
  <c r="H27" i="35"/>
  <c r="H25" i="35"/>
  <c r="H21" i="35"/>
  <c r="H18" i="35"/>
  <c r="H17" i="35"/>
  <c r="C8" i="1" l="1"/>
  <c r="E8" i="1" s="1"/>
  <c r="H24" i="38"/>
  <c r="H25" i="36"/>
  <c r="H29" i="35"/>
  <c r="I34" i="33"/>
  <c r="C9" i="1" l="1"/>
  <c r="E9" i="1" s="1"/>
  <c r="C7" i="1"/>
  <c r="C6" i="1"/>
  <c r="C5" i="1"/>
  <c r="C4" i="1"/>
  <c r="E6" i="1" l="1"/>
  <c r="E7" i="1" l="1"/>
  <c r="E5" i="1" l="1"/>
  <c r="E4" i="1"/>
  <c r="E10" i="1" l="1"/>
</calcChain>
</file>

<file path=xl/sharedStrings.xml><?xml version="1.0" encoding="utf-8"?>
<sst xmlns="http://schemas.openxmlformats.org/spreadsheetml/2006/main" count="408" uniqueCount="118">
  <si>
    <t>pořadové číslo</t>
  </si>
  <si>
    <t>popis</t>
  </si>
  <si>
    <t>Kč/jednotka bez_DPH</t>
  </si>
  <si>
    <t>počet</t>
  </si>
  <si>
    <t>cena celkem / Kč bez DPH</t>
  </si>
  <si>
    <t>AV TECHNOLOGIE</t>
  </si>
  <si>
    <t>AV TECHNOLOGIE - cena celkem bez DPH:</t>
  </si>
  <si>
    <t>CENA CELKEM BEZ DPH:</t>
  </si>
  <si>
    <t>Množství</t>
  </si>
  <si>
    <t>cena celkem bez DPH</t>
  </si>
  <si>
    <t>kód v projektu</t>
  </si>
  <si>
    <t>AV technika</t>
  </si>
  <si>
    <t>1.</t>
  </si>
  <si>
    <t>2.</t>
  </si>
  <si>
    <t>3.</t>
  </si>
  <si>
    <t>4.</t>
  </si>
  <si>
    <t>5.</t>
  </si>
  <si>
    <t>Instalační materiál</t>
  </si>
  <si>
    <t>Profesionální LCD monitor</t>
  </si>
  <si>
    <t>Reproduktorová soustava</t>
  </si>
  <si>
    <t>Přípojné místo</t>
  </si>
  <si>
    <t>PC do katedry</t>
  </si>
  <si>
    <t>Monitor</t>
  </si>
  <si>
    <t>Katedra</t>
  </si>
  <si>
    <t>Drobný instalační materiál (konektory, pásky, příchytky, hmoždinky, šrouby, atd.)</t>
  </si>
  <si>
    <t>Instalace</t>
  </si>
  <si>
    <t>Instalace AV techniky</t>
  </si>
  <si>
    <t>Bezdrátový přepínač</t>
  </si>
  <si>
    <t>Instalace AV techniky, koordinace, nastavení, programování, oživení, zaškolení, doprava, konzultace.</t>
  </si>
  <si>
    <t>Židle učitelská pojízdná (s kolečky) s výškovým nastavením pomocí pístu a plastovým šálovým sedákem se vzduchovým polštářem. Volba barvy plastového sedáku dle aktuálního vzorníku.</t>
  </si>
  <si>
    <t>Židle</t>
  </si>
  <si>
    <t>Bezdrátový prezentační přepínač pro sdílení obrazu a zvuku ze zařízení typu notebook, smartphone, tablet na displej nebo projektor. Sdílení lze spustit z USB tlačítka nebo aplikace prostřednictvím integrovaného WiFi access pointu v přepínači. Obraz z mobilních zařízení je sdílen pomocí aplikace nebo standardů Miracast, AirPlay, Google Cast. Sdílení až 2 zařízení na displeji nebo projektoru najednou. Vzdálená správa přes webové rozhraní nebo aplikace. Zařízení je certifikováno ISO 27001 - řízení bezpečnosti informací. Komunikace mezi USB tlačítkem a přepínačem je šifrována a chráněna digitálním certifikátem. Funkce Moderace a Touch Back (ovládání vzdáleného počítače z dotykového displeje)
Technické parametry: video výstup 4K UHD (3840*2160) @ 30Hz. HDMI 1.4b, integrovaný WiFi access point 2,4 nebo 5 GHz, integrované antény do těla produktu, 1x USB-C tlačítko v balení, podporované OS Windows 8 a vyšší (64bit), MacOS 10.13 a vyšší, Android 9.0 a vyšší , iOS 12 a vyšší. Výstupy: 1x HDMI. 1x USB-A. 1x USB-C, 1x LAN</t>
  </si>
  <si>
    <t>19" rozvodný panel 9x230V-3m, 1U,</t>
  </si>
  <si>
    <t>Rozvodný panel do racku</t>
  </si>
  <si>
    <t>Vestavný rack do katedry</t>
  </si>
  <si>
    <t>Kabely a instalační materiál</t>
  </si>
  <si>
    <t>Vestavný rack do katedry. Vestavná racková konstrukce 19", včetně příslušenství.</t>
  </si>
  <si>
    <t>Signálový extender - vysílač</t>
  </si>
  <si>
    <t>Monitor s viditelnou uhlopříčkou 60,45 cm (23,8"), panelu IPS, matný, antireflexní, LED podsvícení, Flicker Free, rozlišení 1920 x 1080, pozorovací úhel 178° vodorovně, 178° svisle. jas 250 cd/m2, kontrastní poměr 1000:1 statický, 10 000 000:1 dynamický, doba odezvy 5ms, video vstupy VGA, DisplayPort 1.2, HDMI 1.4, integrované reproduktory Bang &amp; Olufsen s výkonem 2 W na kanál, webová kamera HD 720p, náklon -5 až +20°, otočení ±45°, kloubové otáčení 90° (Pivot), výškově nastavitelný stojan (150 mm)</t>
  </si>
  <si>
    <t>case s min. 210W zdrojem s účinnosti až 90%, výkon CPU min. 12900 bodu dle nezávislého testu cpubenchmark.net, operační paměť 8GB DDR4 s možnosti rozšíření na 128 GB, pevný M.2 SSD disk s kapacitou 512GB,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</t>
  </si>
  <si>
    <t>204a - Doktoranti</t>
  </si>
  <si>
    <t>305a - Učebna</t>
  </si>
  <si>
    <t>305b - Jednací</t>
  </si>
  <si>
    <t>6.</t>
  </si>
  <si>
    <t>Katedra profesora přizpůsobená pro osazení AV techniky. Vnější rozměry katedry š-1600 x h-680 x v-760mm, 2x kabelová průchodka. V pravé části katedry umístěna uzamykatelná skříňka na soklu o vnitřních rozměrech š-510 x h-632 x v-688mm. Skříňka vybavena nasávacím otvorem v čele dvířek a otvorem v boční části pro odvedení teplého vzduchu (krytí otvorů perforovaným plechem). V levé části katedry umístěna skříňka s 3x polohovatelnou policí. Prostor mezi skříňkami vybaven falešnými uzamykatelnými zády pro možnost umístění AV interfacu. Vytvořený propoj mezi prostorem uzamykatelné skříňky a falešnými zády.</t>
  </si>
  <si>
    <t>USB tlačítko</t>
  </si>
  <si>
    <t>Přídavné USB-C tlačítko pro bezdrátové systémy. Komunikace mezi USB tlačítkem a přepínačem je šifrována a chráněna digitálním certifikátem</t>
  </si>
  <si>
    <t>Držák</t>
  </si>
  <si>
    <t>Přídavný odkládací držák na stůl pro tlačítka ClickShare k uložení až 4 USB tlačítek. Provedení v černém matném plastu. Balení neobsahuje USB tlačítka</t>
  </si>
  <si>
    <t>Signálový extender - přijímač</t>
  </si>
  <si>
    <t xml:space="preserve">Extender pro přenos HDMI po kabelu CATx - Vysílač. Podpora standardů HDBase-T, HDMI 1.4a, HDCP 2.2. Podpora 4K/UHD@60Hz 4:2:0. Kompatibilní s CAT5e/6/7 twisted pair kabely - DOPORUČENY STÍNĚNÉ. Přenos 1920x1200 a 1080p/60 na max. 100 m, přenos 4K/UHD na 70 m  (obojí při použití kabelu CAT6/7). Přenos RS-232 (obousměrně) a IR příkazů. HDCP kompatibilní. Podpora přenosu EDID, CEC, 3D. PoCc napájení přijímače po CATx kabelu.
</t>
  </si>
  <si>
    <t xml:space="preserve">Extender pro přenos HDMI po kabelu CATx - Přijímač. Podpora standardů HDBase-T, HDMI 1.4a, HDCP 2.2. Podpora 4K/UHD@60Hz 4:2:0. Kompatibilní s CAT5e/6/7 twisted pair kabely - DOPORUČENY STÍNĚNÉ. Přenos 1920x1200 a 1080p/60 na max. 100 m, přenos 4K/UHD na max. 70 m  (obojí při použití kabelu CAT6/7). Přenos RS-232 (obousměrně) a IR příkazů. HDCP kompatibilní. Podpora přenosu EDID, CEC, 3D. PoCc napájení přijímače po CATx kabelu. </t>
  </si>
  <si>
    <t>Mikrofon</t>
  </si>
  <si>
    <t>Malé řídicí systémy</t>
  </si>
  <si>
    <t>Malý řídící systém s klávesnicí, řídící jednotkou a příslušenstvím pro instalaci do přípojného místa velikosti 55 x 55 mm, 8x tlačítko s indikační LED ovládanou programově, popis tlačítek pomocí potištěné folie, řízení: 1x Bi-directional serial RS-232/485, 4x univerzální port (digital I/O, IR, RS232), 2x rele 2VDC/0,5A, 1x senzor port 12V+digital I/O, Wired 10/100 BaseT LAN, Web server a Admin Web stránky pro nastavení, RAM LPDDR 64 MB, flash 256 MB, kovové provedení, barva: bílá, broušený hliník</t>
  </si>
  <si>
    <t>Nástěnný držák displeje</t>
  </si>
  <si>
    <t xml:space="preserve">Nástěnný fixní držák. Minimální nosnost dle hmotnosti použitého displeje. Standard VESA s roztečí dle použitého  displeje. Možnost horizontálního posunu po instalaci min  +/- 200 mm doleva a doprava. Možnost doladění výšky a vodováhy pro instalaci.
Bezpečném západka obrazovky do držáku. </t>
  </si>
  <si>
    <t>Hliníkové přípojné místo s víkem pro instalaci do desky stolu s 2x 230V zásuvkou, konektory: 1x LAN, 1x HDMI, 2 volné moduly pro instalaci klávesnice řidicího systému. Barevné provedení stríbrná.</t>
  </si>
  <si>
    <t>Notebook</t>
  </si>
  <si>
    <t xml:space="preserve">notebook s FHD IPS matným displejem 15,6" a LED podsvícením s možnosti otevřít naplocho o 180°,min.  čytřjádrový CPU s výkonem min. 9600 bodu dle nezávislého testu www.cpubenchmark.net (v10), operační paměť min. 8GB DDR4 s možnosti rozšíření až na 32GB, pevný M.2 SSD s kapacitou min. 256GB, WiFi, LAN, Bluetooth, USB-C s podporu DisplayPort a napájení, USB 3.1, HDMI, čtečka SD karet, HD webkamera, čtečka otisků prstů, podsvícená klávesnice odolná proti polití s numerickou část, kovové nebo carbon víko a rám klávesnice, hmotnost max. 1,8kg, operační systém s podporu AD (domény). </t>
  </si>
  <si>
    <t>Kabeláž</t>
  </si>
  <si>
    <t>Skříňka pro AV techniku</t>
  </si>
  <si>
    <t>Skupinové videokonference</t>
  </si>
  <si>
    <t>Příslušenství videokonference</t>
  </si>
  <si>
    <t>Kombinovaný přepínač</t>
  </si>
  <si>
    <t>USB extender</t>
  </si>
  <si>
    <t>Podlahový stojan pro LCD</t>
  </si>
  <si>
    <t>Hliníkové přípojné místo s víkem pro instalaci do desky stolu s 2x 230V zásuvkou, konektory: 1x LAN, 1x HDMI, 1x rezerva (záslepka), 2x volné moduly pro instalaci klávesnice řidicího systému. Barevné provedení stríbrná.</t>
  </si>
  <si>
    <t>Hliníkové přípojné místo s víkem pro instalaci do desky stolu s 2x 230V zásuvkou, konektory: 1x LAN, 1x HDMI, 1x průchodka, 2x volné moduly pro instalaci klávesnice řidicího systému. Barevné provedení stríbrná.</t>
  </si>
  <si>
    <t>Sestava mikrofonního pole a reprosoustavy + systémový ovladač, připojení k PC/notebooku, aktivní směrování mikrofoního pole, automatická eliminace ozvěny (AEC), DSP, automatické nastavení zisku (AGC), mikrofon min. rozsah 200 Hz - 3,5 kHz, aktivní reproduktosoustava / soundbar min. 2x3", 2x 15W, 83 dB, 150Hz - 16 kHz, vč. instalačních držáků na zeď
černé provedení
pro místnosti min. 5x5m</t>
  </si>
  <si>
    <t>Atypický držák pro mikrofonní pole, včetně desky pro správnou funkčnost mikrofonního pole.</t>
  </si>
  <si>
    <t>Kombinovaný maticový přepínač 4x2
Podpora rozlišení max. 4K@60Hz at 4:4:4. Podpora standardu HDMI 2.0, HDCP 2.2
Víceúčelový maticový přepínač s funkcí USB-C 4K Video, Audio, Data USB + LAN, a Power Delivery 2x 30W. Jednotlivé signálové vrstvy jsou zpracovávány samostatně a skrze webové rozhraní nebo řídicí systém je lze ovládat a konfigurovat. Napájení Power Delivery a Data LAN jsou v USB-C vstupu k dispozici stále pro připojení počítače bez ohledu na zvolený vstup. Přepínač je na výstupu vybaven USB 3.1 Gen 1 hubem na nějž jsou přepínány signály z USB-C a USB-B vstupů. Přepínač disponuje EDID manažerem a CEC kontrolérem. Podpora funkce autoswitch pro automatické přepínání aktivního vstupu (konfigurovatelná priorita).
Technické parametry:
Vstupy: 2x USB-C DP Alternate Mode (Video, Audio, Data USB + LAN, a Power Delivery), 2x HDMI (v 2.0), 2x USB-B (v 3.1 Gen 1), 3x RJ45 Ethernet (100BaseT, Control, Utility, Config)
Výstupy: 2x HDMI (v 2.0), 4x USB-A (v 3.1 Gen 1), 1x audio (2ch stereo, šr.svorky), 8x GPIO (šr.svorky), 2x RS232 (šr.svorky), 1x proximity senzor (šr.svorky)
Napájení 24VDC adaptérem (v balení)</t>
  </si>
  <si>
    <t xml:space="preserve">USB a HDMI extender po CATx
Sada obsahuje přijímač + vysílač. Podporuje převod USB-C na HDMI + USB a  přenos po kabelu CATx do vzdálenosti max. 100m (doporučený kabel CAT6a). Podporované formáty: USB-C DP alternate mode s podporou 4K@40 4:4:4 HDR10+ a DisplayLink, USB 2.0, HDBaseT 3.0, HDCP 2.2.
Technické parametry: 
Vysílač - 1x USB-C vstup, 1x RJ45 výstup (kompatibilní s HDBaseT). Napájení 24VDC adaptérem (1x v balení), nebo PoC. 
Přijímač - 3x USB-A (v 2.0, napájení 5V / 0,5A), 1x USB-C (v 2.0, napájení 5V / 1A), 1x RJ45 vstup (kompatibilní s HDBaseT), 1x HDMI (v 2.0). Napájení 24VDC adaptérem (1x v balení), nebo PoC. </t>
  </si>
  <si>
    <r>
      <rPr>
        <sz val="10"/>
        <color rgb="FF000000"/>
        <rFont val="Arial"/>
        <family val="2"/>
        <charset val="238"/>
      </rPr>
      <t xml:space="preserve">Videokonferenční řešení pro velké místnosti. </t>
    </r>
    <r>
      <rPr>
        <sz val="10"/>
        <color indexed="8"/>
        <rFont val="Arial"/>
        <family val="2"/>
        <charset val="238"/>
      </rPr>
      <t xml:space="preserve">Řešní obsahuje kodek a 10" dotykový displej pro ovládání konference. Bez obrazových a zvukových periferií. </t>
    </r>
    <r>
      <rPr>
        <sz val="10"/>
        <color rgb="FF000000"/>
        <rFont val="Arial"/>
        <family val="2"/>
        <charset val="238"/>
      </rPr>
      <t>Podpora aplikace MS Teams a Skype for Business v režimu s dvěma monitory</t>
    </r>
    <r>
      <rPr>
        <sz val="10"/>
        <color indexed="8"/>
        <rFont val="Arial"/>
        <family val="2"/>
        <charset val="238"/>
      </rPr>
      <t xml:space="preserve">.
</t>
    </r>
    <r>
      <rPr>
        <sz val="10"/>
        <color rgb="FF000000"/>
        <rFont val="Arial"/>
        <family val="2"/>
        <charset val="238"/>
      </rPr>
      <t>Specifikace kodeku:</t>
    </r>
    <r>
      <rPr>
        <sz val="10"/>
        <color indexed="8"/>
        <rFont val="Arial"/>
        <family val="2"/>
        <charset val="238"/>
      </rPr>
      <t xml:space="preserve"> miniPC s procesorem Intel Core vPro na bázi OS Window 10 IoT
</t>
    </r>
    <r>
      <rPr>
        <sz val="10"/>
        <color rgb="FF000000"/>
        <rFont val="Arial"/>
        <family val="2"/>
        <charset val="238"/>
      </rPr>
      <t>Specifikace dotykového panelu: 10,1" antireflexní displej s rozlišením FullHD (1920 x 1080), odolný proti šmouhám, dotykový, otočný o 360°, s jasem 320 nitů, poměr stran 16:10</t>
    </r>
  </si>
  <si>
    <t>Přepínač</t>
  </si>
  <si>
    <t>EDID manažer</t>
  </si>
  <si>
    <t xml:space="preserve">EDID a HDCP manažer
Podpora standardů HDMI 1.4, HDCP 1.4, DVI 1.0
Podpora rozlišení 1920x1080@60Hz/4:4:4, 4096x2048@30Hz/4:4:4 nebo 60Hz/4:2:0 (300MHz)
Emulace EDID z paměti nebo z načtených dat ze zobrazovače.
Možnost zapnutí/vypnutí EDID na vstupu
Konfigurace přes USB
61 přednastavených EDID dat
Možnost načtení vlastního EDID a jeho uložení do paměti s až 36 předvolbami
Ekvalizace vstupního signálu při délce kabelu až 30 m (při 1920x1080p)
</t>
  </si>
  <si>
    <t>Vestavný rack do skříňky</t>
  </si>
  <si>
    <t>Vestavný rack do skříňky. Vestavná racková konstrukce 19", včetně příslušenství.</t>
  </si>
  <si>
    <t>Aktivní instalační reprosoustava pod zobrazovač min. parametry: 2x 2" + 2x 0,5", stereo, 2x 15W, 82 dB, 60Hz - 16 kHz, nesymetrický stereo vstup, IR dálkové ovládání, Auto standby, š 900-1100mm, v max. 120mm, max. 5 kg, černá barva, vč. držáku na zeď</t>
  </si>
  <si>
    <t>Přepínač 4x1 HDMI
Podpora standardů HDMI 2.0 a HDCP 2.2
Podpora rozlišení podpora 4K/UHD @ 60 Hz 4:4:4 
Podpora HDR
EDID Manažer - správa EDID komunikace mezi propojenými zařízeními
HDCP kompatibilní
Funkce automatického přepínání vstupů
Audio de-embeder
Ovládání z předního panelu, IP nebo RS-232
Možnost připojení senzoru přítomnosti a připojení vstupně/výstupních senzorů (GPIO porty)</t>
  </si>
  <si>
    <t>USB kamera Inteligentní kamera určená k připojení k libovolné konferenční aplikaci. 
Specifikace kamery: Ultra HD obrazový systém podporuje rozlišení 4K při 30 fps. 1080p, 720p při 30 fps a 60 fps. Vlastnosti objektivu: 4x digitální zoom., Zorné pole Diagonální: 125 °  Horizontální: 100 ° Vertikální: 68 °. Funkce pro optimalizaci záběru na základě detekce obličeje. Počítání osob v záběru, Detekce bílé tabule (whiteboard). Připojení ke kodeku nebo počítači přes USB-C, nebo USB-A.</t>
  </si>
  <si>
    <t>Extender USB 2.0 po CATx
Prodlužuje kabelovou trasu USB 2.0 (high-speed) při rychlosti max. 480Mb/s a to do vzdálenosti až 60m pomocí kabelu Cat5/Cat5e/Cat6. Využití pro kamery, tiskárny, webové kamery, klávesnice/myši nebo jiné USB zařízení. Podpora rychlostí High-Speed (480Mb/s), full-speed (12 Mb/s) nebo low-speed (1.5 Mb/s). Extender není určen pro zapojení do aktivní počítačové sítě - ethernet, s aktivními prvky jako jsou switche a routery.
Technické parametry:
- prodlouží USB 2.0 signál až na 60m
- balení obsahuje napájecí adaptér pro stabilizaci napájení
- extender používá na propojení vysílače a přijímače patch kabel Cat5/Cat5E/Cat6, tento kabel není součástí balení.
- zapojitelný za chodu
- nevyžaduje žádný software 
- skutečná přenosová rychlost 30MB/s</t>
  </si>
  <si>
    <t>Skříňka pro AV techniku, atypická vyrobená dle koordinace s investorem.</t>
  </si>
  <si>
    <t>Kabel FTP cat.6</t>
  </si>
  <si>
    <t xml:space="preserve">Stíněný kabel CAT6 s LSOH pláštěm. Nejvyšší podporovaný protokol  - 1000BaseT, 1000BaseTX. Stínění - fólie kolem všech 4 párů. Šířka pásma - 250 MHz. Jednotlivé páry odděleny plastovým křížem. 
</t>
  </si>
  <si>
    <t>kabel HDMI</t>
  </si>
  <si>
    <t xml:space="preserve">Kabel HDMI 1,5m. Rozlišení  4K*2K @ 60Hz
99.9% měděný vodič nebo postříbřené měděné jádro
Vysoce kvalitní HDMI konektor, 15 μm zlacený na styčných plochách
Trojitě stíněný kabel a extra stínění v konektoru
Podpora audio return channel (ARC), 3D, HDCP, CEC
Vysoká flexibilita zajišťuje malý poloměr ohybu
Průměr kabelu 7,3 mm
</t>
  </si>
  <si>
    <t xml:space="preserve">Tenký kabel pro propojování přípojných míst a notebooků - krátké flexibilní kabely
Podpora rozlišení 4K*2K@60Hz a 1920*1080@60Hz
Vysoce kvalitní HDMI konektor, 15 μm zlacený na styčných plochách
Vysoká flexibilita zajišťuje malý poloměr ohybu
Podpora audio return channel (ARC), 3D, HDCP, CEC
Průměr kabelu 6 mm
</t>
  </si>
  <si>
    <t xml:space="preserve">Kabel HDMI 3m. Rozlišení  4K*2K @ 60Hz
99.9% měděný vodič nebo postříbřené měděné jádro
Vysoce kvalitní HDMI konektor, 15 μm zlacený na styčných plochách
Trojitě stíněný kabel a extra stínění v konektoru
Podpora audio return channel (ARC), 3D, HDCP, CEC
Vysoká flexibilita zajišťuje malý poloměr ohybu
Průměr kabelu 7,3 mm
</t>
  </si>
  <si>
    <t xml:space="preserve">Kabel HDMI 5m. Rozlišení  4K*2K @ 60Hz
99.9% měděný vodič nebo postříbřené měděné jádro
Vysoce kvalitní HDMI konektor, 15 μm zlacený na styčných plochách
Trojitě stíněný kabel a extra stínění v konektoru
Podpora audio return channel (ARC), 3D, HDCP, CEC
Vysoká flexibilita zajišťuje malý poloměr ohybu
Průměr kabelu 7,3 mm
</t>
  </si>
  <si>
    <t>Krátké propojovaci kabely, včetně redukcí a spojek.</t>
  </si>
  <si>
    <t>204b - Jednací</t>
  </si>
  <si>
    <t>304b - Videokonferenční malá</t>
  </si>
  <si>
    <t>304a - Učebna</t>
  </si>
  <si>
    <t>Tabule bílá pro popis fixem, rozměr 120x120cm. Hladký keramický povrch. Odkládací lišta pro fix.</t>
  </si>
  <si>
    <t>Tabule bílá</t>
  </si>
  <si>
    <t>Podlahový stojan pro LCD, nosnost až 160kg. Skládající se z montážní desky pro uchycení do podlahy a dvou stojen pro vysokou stabilitu stojanu. Včetně adaptéru pro uchycení LCD a držáku pro soundbar.</t>
  </si>
  <si>
    <t>Podlahový stojan pro LCD, nosnost až 160kg. Skládající se z montážní desky pro uchycení do podlahy a dvou stojen pro vysokou stabilitu stojanu. Včetně adaptéru pro uchycení LCD, držáku pro soundbar a držáku pro kameru.</t>
  </si>
  <si>
    <t>LCD profesionální displej s uhlopříčkou min. 86", IPS s LED podsvícením, rozlišení 3840 x 2160, haze min. 28%, jas min. 500nit, kontrast 1000:1, odezva max. 8ms, provoz 24/7, orientace landscape/portrait, 3x HDMI, 1x DP, USB, LAN, RS232, media player, tloušťka max. 62mm, integrované reproduktory 2x 8W. Záruční doba 60 měsíců.</t>
  </si>
  <si>
    <t>LCD profesionální displej 75", IPS s LED podsvícením, rozlišení 3840 x 2160, haze min. 28%, jas 500nit, kontrast 1000:1, odezva 8ms, provoz 24/7, orientace landscape/portrait, 3x HDMI, 1x DP, USB, LAN, RS232, media player, tloušťka max. 59mm, integrované reproduktory 2x 8W. Záruční doba 60 měsíců.</t>
  </si>
  <si>
    <t xml:space="preserve">1. Účastník zadávacího řízení je povinen vyplnit všechna žlutě vyznačená pole. </t>
  </si>
  <si>
    <t>3. ** U nabízeného produktu musí být uveden výrobce produktu a současně musí být produkt označen tak, aby jej bylo možné jednoznačně identifikovat a odlišit jej tak od jiných podobných produktů.</t>
  </si>
  <si>
    <t xml:space="preserve">4. *** Pokud má účastník zadávacího řízení k jím nabízené hodnotě jakoukoliv poznámku či informaci, kterou by chtěl zadavateli sdělit či je dle něj pro zadavatele podstatná, uvede ji do sloupce "Poznámka". </t>
  </si>
  <si>
    <t>Výrobek / Parametr</t>
  </si>
  <si>
    <t xml:space="preserve">Nabízené parametry * </t>
  </si>
  <si>
    <t xml:space="preserve">Označení výrobku  ** </t>
  </si>
  <si>
    <t>Zde uveďte výrobce, název a typ výrobku</t>
  </si>
  <si>
    <t>Jednotková cena (Kč bez DPH)</t>
  </si>
  <si>
    <t>Počet kusů</t>
  </si>
  <si>
    <t>Požadované parametry</t>
  </si>
  <si>
    <t>Poznámka ***</t>
  </si>
  <si>
    <t>Zde uveďte případné poznámky</t>
  </si>
  <si>
    <t>Cena celkem bez DPH</t>
  </si>
  <si>
    <t>Zde uveďte, zda nabízený výrobek splňuje parametry (ANO/NE)</t>
  </si>
  <si>
    <t>2.  * Účastník zadávacího řízení doplní ANO-NE, podle toho, zda jím nabízené zboží splňuje požadované vlastnosti a funkce či nikoliv (hodnota NE může znamenat nesplnění požadované vlastnosti výrobku a nesplnění zadávacích podmínek). Parametry uvedené v popisu produktů jsou minimální parametry. Může být použit  produkt o stejných nebo lepších parametrech a standardech který bude funkční v daném celku.</t>
  </si>
  <si>
    <t>Poznámky:</t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</si>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</sst>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_K_č_-;\-* #,##0.00\ _K_č_-;_-* &quot;-&quot;??\ _K_č_-;_-@_-"/>
    <numFmt numFmtId="165" formatCode="&quot;Kč&quot;#,##0_);\(&quot;Kč&quot;#,##0\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\ &quot;Kč&quot;"/>
    <numFmt numFmtId="169" formatCode="_-* #,##0\ &quot;Kč&quot;_-;\-* #,##0\ &quot;Kč&quot;_-;_-* &quot;-&quot;??\ &quot;Kč&quot;_-;_-@_-"/>
    <numFmt numFmtId="170" formatCode="#,##0&quot; Kč&quot;"/>
    <numFmt numFmtId="171" formatCode="#,##0_ ;[Red]\-#,##0\ "/>
    <numFmt numFmtId="172" formatCode="#,##0&quot; F&quot;_);[Red]\(#,##0&quot; F&quot;\)"/>
    <numFmt numFmtId="173" formatCode="_(&quot;$&quot;* #,##0.00_);_(&quot;$&quot;* \(#,##0.00\);_(&quot;$&quot;* &quot;-&quot;??_);_(@_)"/>
    <numFmt numFmtId="174" formatCode="_-[$€-2]\ * #,##0.00_-;\-[$€-2]\ * #,##0.00_-;_-[$€-2]\ * &quot;-&quot;??_-"/>
    <numFmt numFmtId="175" formatCode="_-&quot;£&quot;* #,##0.00_-;\-&quot;£&quot;* #,##0.00_-;_-&quot;£&quot;* &quot;-&quot;??_-;_-@_-"/>
    <numFmt numFmtId="176" formatCode="_-* #,##0\ _D_M_-;\-* #,##0\ _D_M_-;_-* &quot;- &quot;_D_M_-;_-@_-"/>
    <numFmt numFmtId="177" formatCode="_-[$€-2]\ * #,##0.00_-;\-[$€-2]\ * #,##0.00_-;_-[$€-2]\ * \-??_-"/>
    <numFmt numFmtId="178" formatCode="_-* #,##0.00&quot; Kč&quot;_-;\-* #,##0.00&quot; Kč&quot;_-;_-* \-??&quot; Kč&quot;_-;_-@_-"/>
    <numFmt numFmtId="179" formatCode="_-* #,##0&quot; DM&quot;_-;\-* #,##0&quot; DM&quot;_-;_-* &quot;- DM&quot;_-;_-@_-"/>
  </numFmts>
  <fonts count="75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u/>
      <sz val="10"/>
      <color indexed="12"/>
      <name val="Arial CE"/>
      <family val="2"/>
      <charset val="238"/>
    </font>
    <font>
      <sz val="10"/>
      <name val="Times New Roman"/>
      <family val="1"/>
      <charset val="238"/>
    </font>
    <font>
      <sz val="8"/>
      <color indexed="12"/>
      <name val=".HelveticaLightTTEE"/>
      <family val="2"/>
      <charset val="2"/>
    </font>
    <font>
      <u/>
      <sz val="10"/>
      <color indexed="12"/>
      <name val="Times New Roman"/>
      <family val="1"/>
      <charset val="238"/>
    </font>
    <font>
      <sz val="8"/>
      <name val=".HelveticaLightTTEE"/>
      <family val="2"/>
      <charset val="2"/>
    </font>
    <font>
      <sz val="10"/>
      <name val="Arial"/>
      <family val="2"/>
      <charset val="204"/>
    </font>
    <font>
      <sz val="10"/>
      <color theme="1"/>
      <name val="Arial CE"/>
      <charset val="238"/>
    </font>
    <font>
      <sz val="10"/>
      <color rgb="FF000000"/>
      <name val="Arial"/>
      <family val="2"/>
      <charset val="238"/>
    </font>
    <font>
      <b/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1"/>
      <color indexed="10"/>
      <name val="Arial CE"/>
      <charset val="238"/>
    </font>
    <font>
      <b/>
      <sz val="11"/>
      <color indexed="10"/>
      <name val="Arial CE"/>
      <charset val="238"/>
    </font>
    <font>
      <sz val="11"/>
      <name val="Arial CE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8" fillId="0" borderId="0"/>
    <xf numFmtId="166" fontId="8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166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15" applyNumberFormat="0" applyFont="0" applyFill="0" applyAlignment="0" applyProtection="0">
      <alignment horizontal="left"/>
    </xf>
    <xf numFmtId="49" fontId="17" fillId="0" borderId="6" applyNumberFormat="0">
      <alignment horizontal="left" vertical="center"/>
    </xf>
    <xf numFmtId="0" fontId="9" fillId="0" borderId="0"/>
    <xf numFmtId="0" fontId="18" fillId="0" borderId="0"/>
    <xf numFmtId="0" fontId="2" fillId="0" borderId="0"/>
    <xf numFmtId="0" fontId="18" fillId="5" borderId="14" applyNumberFormat="0" applyFont="0" applyAlignment="0" applyProtection="0"/>
    <xf numFmtId="0" fontId="9" fillId="0" borderId="0"/>
    <xf numFmtId="0" fontId="2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166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Alignment="0">
      <alignment vertical="top" wrapText="1"/>
      <protection locked="0"/>
    </xf>
    <xf numFmtId="166" fontId="8" fillId="0" borderId="0" applyFont="0" applyFill="0" applyBorder="0" applyAlignment="0" applyProtection="0"/>
    <xf numFmtId="0" fontId="5" fillId="0" borderId="0"/>
    <xf numFmtId="0" fontId="26" fillId="0" borderId="0"/>
    <xf numFmtId="0" fontId="56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0" borderId="28" applyNumberFormat="0" applyFill="0" applyAlignment="0" applyProtection="0"/>
    <xf numFmtId="171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29" fillId="0" borderId="0" applyFont="0" applyFill="0" applyBorder="0" applyAlignment="0" applyProtection="0"/>
    <xf numFmtId="173" fontId="9" fillId="0" borderId="0" applyFont="0" applyFill="0" applyBorder="0" applyAlignment="0" applyProtection="0"/>
    <xf numFmtId="170" fontId="18" fillId="0" borderId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8" borderId="0" applyNumberFormat="0" applyBorder="0" applyAlignment="0" applyProtection="0"/>
    <xf numFmtId="0" fontId="32" fillId="21" borderId="0" applyNumberFormat="0" applyBorder="0" applyAlignment="0" applyProtection="0">
      <alignment horizontal="left"/>
    </xf>
    <xf numFmtId="0" fontId="33" fillId="22" borderId="29" applyNumberFormat="0" applyAlignment="0" applyProtection="0"/>
    <xf numFmtId="49" fontId="8" fillId="0" borderId="8" applyNumberFormat="0">
      <alignment vertical="center" wrapText="1"/>
    </xf>
    <xf numFmtId="0" fontId="34" fillId="0" borderId="30" applyNumberFormat="0" applyFill="0" applyAlignment="0" applyProtection="0"/>
    <xf numFmtId="0" fontId="35" fillId="0" borderId="31" applyNumberFormat="0" applyFill="0" applyAlignment="0" applyProtection="0"/>
    <xf numFmtId="0" fontId="36" fillId="0" borderId="32" applyNumberFormat="0" applyFill="0" applyAlignment="0" applyProtection="0"/>
    <xf numFmtId="0" fontId="36" fillId="0" borderId="0" applyNumberFormat="0" applyFill="0" applyBorder="0" applyAlignment="0" applyProtection="0"/>
    <xf numFmtId="49" fontId="37" fillId="23" borderId="33" applyNumberFormat="0" applyFont="0" applyAlignment="0">
      <alignment horizontal="left" vertical="center"/>
    </xf>
    <xf numFmtId="0" fontId="18" fillId="24" borderId="34" applyNumberFormat="0" applyAlignment="0"/>
    <xf numFmtId="49" fontId="38" fillId="25" borderId="35" applyNumberFormat="0" applyAlignment="0">
      <alignment horizontal="left" vertical="center"/>
    </xf>
    <xf numFmtId="49" fontId="39" fillId="26" borderId="0" applyNumberFormat="0" applyAlignment="0">
      <alignment horizontal="left" vertical="center"/>
    </xf>
    <xf numFmtId="0" fontId="40" fillId="0" borderId="0" applyNumberFormat="0" applyFill="0" applyBorder="0" applyAlignment="0" applyProtection="0"/>
    <xf numFmtId="0" fontId="24" fillId="27" borderId="9" applyNumberFormat="0"/>
    <xf numFmtId="0" fontId="41" fillId="28" borderId="0" applyNumberFormat="0" applyBorder="0" applyAlignment="0" applyProtection="0"/>
    <xf numFmtId="0" fontId="42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9" fillId="0" borderId="0" applyProtection="0"/>
    <xf numFmtId="0" fontId="9" fillId="0" borderId="0"/>
    <xf numFmtId="0" fontId="57" fillId="0" borderId="0"/>
    <xf numFmtId="0" fontId="45" fillId="0" borderId="0" applyNumberFormat="0" applyFill="0" applyBorder="0" applyAlignment="0" applyProtection="0">
      <alignment horizontal="left"/>
    </xf>
    <xf numFmtId="0" fontId="46" fillId="0" borderId="0" applyFill="0" applyBorder="0" applyProtection="0">
      <alignment horizontal="left"/>
    </xf>
    <xf numFmtId="49" fontId="47" fillId="0" borderId="0" applyNumberFormat="0">
      <alignment horizontal="left" vertical="center"/>
    </xf>
    <xf numFmtId="0" fontId="18" fillId="29" borderId="36" applyNumberFormat="0" applyFont="0" applyAlignment="0" applyProtection="0"/>
    <xf numFmtId="9" fontId="9" fillId="0" borderId="0" applyFont="0" applyFill="0" applyBorder="0" applyAlignment="0" applyProtection="0"/>
    <xf numFmtId="0" fontId="48" fillId="0" borderId="37" applyNumberFormat="0" applyFill="0" applyAlignment="0" applyProtection="0"/>
    <xf numFmtId="0" fontId="49" fillId="9" borderId="0" applyNumberFormat="0" applyBorder="0" applyAlignment="0" applyProtection="0"/>
    <xf numFmtId="0" fontId="25" fillId="0" borderId="0"/>
    <xf numFmtId="0" fontId="50" fillId="0" borderId="0" applyNumberFormat="0" applyFill="0" applyBorder="0" applyAlignment="0" applyProtection="0"/>
    <xf numFmtId="0" fontId="51" fillId="23" borderId="2">
      <alignment vertical="center"/>
    </xf>
    <xf numFmtId="0" fontId="52" fillId="12" borderId="38" applyNumberFormat="0" applyAlignment="0" applyProtection="0"/>
    <xf numFmtId="0" fontId="53" fillId="30" borderId="38" applyNumberFormat="0" applyAlignment="0" applyProtection="0"/>
    <xf numFmtId="0" fontId="54" fillId="30" borderId="39" applyNumberFormat="0" applyAlignment="0" applyProtection="0"/>
    <xf numFmtId="0" fontId="55" fillId="0" borderId="0" applyNumberFormat="0" applyFill="0" applyBorder="0" applyAlignment="0" applyProtection="0"/>
    <xf numFmtId="175" fontId="9" fillId="0" borderId="0" applyFont="0" applyFill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34" borderId="0" applyNumberFormat="0" applyBorder="0" applyAlignment="0" applyProtection="0"/>
    <xf numFmtId="0" fontId="8" fillId="0" borderId="0"/>
    <xf numFmtId="0" fontId="18" fillId="35" borderId="0" applyNumberFormat="0" applyBorder="0" applyAlignment="0" applyProtection="0"/>
    <xf numFmtId="0" fontId="18" fillId="7" borderId="0" applyNumberFormat="0" applyBorder="0" applyAlignment="0" applyProtection="0"/>
    <xf numFmtId="0" fontId="18" fillId="36" borderId="0" applyNumberFormat="0" applyBorder="0" applyAlignment="0" applyProtection="0"/>
    <xf numFmtId="0" fontId="18" fillId="8" borderId="0" applyNumberFormat="0" applyBorder="0" applyAlignment="0" applyProtection="0"/>
    <xf numFmtId="0" fontId="18" fillId="37" borderId="0" applyNumberFormat="0" applyBorder="0" applyAlignment="0" applyProtection="0"/>
    <xf numFmtId="0" fontId="18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40" borderId="0" applyNumberFormat="0" applyBorder="0" applyAlignment="0" applyProtection="0"/>
    <xf numFmtId="0" fontId="18" fillId="12" borderId="0" applyNumberFormat="0" applyBorder="0" applyAlignment="0" applyProtection="0"/>
    <xf numFmtId="0" fontId="18" fillId="41" borderId="0" applyNumberFormat="0" applyBorder="0" applyAlignment="0" applyProtection="0"/>
    <xf numFmtId="0" fontId="18" fillId="13" borderId="0" applyNumberFormat="0" applyBorder="0" applyAlignment="0" applyProtection="0"/>
    <xf numFmtId="0" fontId="18" fillId="42" borderId="0" applyNumberFormat="0" applyBorder="0" applyAlignment="0" applyProtection="0"/>
    <xf numFmtId="0" fontId="18" fillId="14" borderId="0" applyNumberFormat="0" applyBorder="0" applyAlignment="0" applyProtection="0"/>
    <xf numFmtId="0" fontId="18" fillId="43" borderId="0" applyNumberFormat="0" applyBorder="0" applyAlignment="0" applyProtection="0"/>
    <xf numFmtId="0" fontId="18" fillId="15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41" borderId="0" applyNumberFormat="0" applyBorder="0" applyAlignment="0" applyProtection="0"/>
    <xf numFmtId="0" fontId="18" fillId="13" borderId="0" applyNumberFormat="0" applyBorder="0" applyAlignment="0" applyProtection="0"/>
    <xf numFmtId="0" fontId="18" fillId="44" borderId="0" applyNumberFormat="0" applyBorder="0" applyAlignment="0" applyProtection="0"/>
    <xf numFmtId="0" fontId="18" fillId="16" borderId="0" applyNumberFormat="0" applyBorder="0" applyAlignment="0" applyProtection="0"/>
    <xf numFmtId="0" fontId="27" fillId="45" borderId="0" applyNumberFormat="0" applyBorder="0" applyAlignment="0" applyProtection="0"/>
    <xf numFmtId="0" fontId="27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14" borderId="0" applyNumberFormat="0" applyBorder="0" applyAlignment="0" applyProtection="0"/>
    <xf numFmtId="0" fontId="27" fillId="43" borderId="0" applyNumberFormat="0" applyBorder="0" applyAlignment="0" applyProtection="0"/>
    <xf numFmtId="0" fontId="27" fillId="15" borderId="0" applyNumberFormat="0" applyBorder="0" applyAlignment="0" applyProtection="0"/>
    <xf numFmtId="0" fontId="27" fillId="46" borderId="0" applyNumberFormat="0" applyBorder="0" applyAlignment="0" applyProtection="0"/>
    <xf numFmtId="0" fontId="27" fillId="18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7" fillId="20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1" fillId="36" borderId="0" applyNumberFormat="0" applyBorder="0" applyAlignment="0" applyProtection="0"/>
    <xf numFmtId="0" fontId="31" fillId="8" borderId="0" applyNumberFormat="0" applyBorder="0" applyAlignment="0" applyProtection="0"/>
    <xf numFmtId="0" fontId="33" fillId="48" borderId="29" applyNumberFormat="0" applyAlignment="0" applyProtection="0"/>
    <xf numFmtId="0" fontId="33" fillId="22" borderId="29" applyNumberFormat="0" applyAlignment="0" applyProtection="0"/>
    <xf numFmtId="0" fontId="41" fillId="49" borderId="0" applyNumberFormat="0" applyBorder="0" applyAlignment="0" applyProtection="0"/>
    <xf numFmtId="0" fontId="41" fillId="28" borderId="0" applyNumberFormat="0" applyBorder="0" applyAlignment="0" applyProtection="0"/>
    <xf numFmtId="0" fontId="5" fillId="0" borderId="0"/>
    <xf numFmtId="0" fontId="8" fillId="50" borderId="36" applyNumberFormat="0" applyAlignment="0" applyProtection="0"/>
    <xf numFmtId="0" fontId="18" fillId="29" borderId="36" applyNumberFormat="0" applyFont="0" applyAlignment="0" applyProtection="0"/>
    <xf numFmtId="0" fontId="49" fillId="37" borderId="0" applyNumberFormat="0" applyBorder="0" applyAlignment="0" applyProtection="0"/>
    <xf numFmtId="0" fontId="49" fillId="9" borderId="0" applyNumberFormat="0" applyBorder="0" applyAlignment="0" applyProtection="0"/>
    <xf numFmtId="0" fontId="52" fillId="40" borderId="38" applyNumberFormat="0" applyAlignment="0" applyProtection="0"/>
    <xf numFmtId="0" fontId="52" fillId="12" borderId="38" applyNumberFormat="0" applyAlignment="0" applyProtection="0"/>
    <xf numFmtId="0" fontId="53" fillId="2" borderId="38" applyNumberFormat="0" applyAlignment="0" applyProtection="0"/>
    <xf numFmtId="0" fontId="53" fillId="30" borderId="38" applyNumberFormat="0" applyAlignment="0" applyProtection="0"/>
    <xf numFmtId="0" fontId="54" fillId="2" borderId="39" applyNumberFormat="0" applyAlignment="0" applyProtection="0"/>
    <xf numFmtId="0" fontId="54" fillId="30" borderId="39" applyNumberFormat="0" applyAlignment="0" applyProtection="0"/>
    <xf numFmtId="0" fontId="27" fillId="51" borderId="0" applyNumberFormat="0" applyBorder="0" applyAlignment="0" applyProtection="0"/>
    <xf numFmtId="0" fontId="27" fillId="31" borderId="0" applyNumberFormat="0" applyBorder="0" applyAlignment="0" applyProtection="0"/>
    <xf numFmtId="0" fontId="27" fillId="52" borderId="0" applyNumberFormat="0" applyBorder="0" applyAlignment="0" applyProtection="0"/>
    <xf numFmtId="0" fontId="2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33" borderId="0" applyNumberFormat="0" applyBorder="0" applyAlignment="0" applyProtection="0"/>
    <xf numFmtId="0" fontId="27" fillId="46" borderId="0" applyNumberFormat="0" applyBorder="0" applyAlignment="0" applyProtection="0"/>
    <xf numFmtId="0" fontId="27" fillId="18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54" borderId="0" applyNumberFormat="0" applyBorder="0" applyAlignment="0" applyProtection="0"/>
    <xf numFmtId="0" fontId="27" fillId="34" borderId="0" applyNumberFormat="0" applyBorder="0" applyAlignment="0" applyProtection="0"/>
    <xf numFmtId="0" fontId="59" fillId="0" borderId="0"/>
    <xf numFmtId="165" fontId="62" fillId="0" borderId="40" applyBorder="0" applyAlignment="0"/>
    <xf numFmtId="0" fontId="61" fillId="0" borderId="0" applyNumberFormat="0" applyFill="0" applyBorder="0" applyAlignment="0" applyProtection="0">
      <alignment vertical="top"/>
      <protection locked="0"/>
    </xf>
    <xf numFmtId="0" fontId="59" fillId="0" borderId="0"/>
    <xf numFmtId="4" fontId="60" fillId="0" borderId="0">
      <alignment vertical="top"/>
    </xf>
    <xf numFmtId="0" fontId="29" fillId="0" borderId="0"/>
    <xf numFmtId="0" fontId="59" fillId="0" borderId="0"/>
    <xf numFmtId="0" fontId="59" fillId="0" borderId="0"/>
    <xf numFmtId="0" fontId="8" fillId="0" borderId="0"/>
    <xf numFmtId="0" fontId="63" fillId="0" borderId="0"/>
    <xf numFmtId="170" fontId="8" fillId="0" borderId="0" applyFill="0" applyBorder="0" applyAlignment="0" applyProtection="0"/>
    <xf numFmtId="176" fontId="8" fillId="0" borderId="0" applyFill="0" applyBorder="0" applyAlignment="0" applyProtection="0"/>
    <xf numFmtId="177" fontId="8" fillId="0" borderId="0" applyFill="0" applyBorder="0" applyAlignment="0" applyProtection="0"/>
    <xf numFmtId="0" fontId="8" fillId="0" borderId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9" fillId="0" borderId="41" applyNumberFormat="0" applyFill="0" applyAlignment="0" applyProtection="0"/>
    <xf numFmtId="178" fontId="8" fillId="0" borderId="0" applyFill="0" applyBorder="0" applyAlignment="0" applyProtection="0"/>
    <xf numFmtId="0" fontId="8" fillId="0" borderId="42" applyNumberFormat="0">
      <alignment vertical="center" wrapText="1"/>
    </xf>
    <xf numFmtId="0" fontId="38" fillId="55" borderId="43" applyNumberFormat="0" applyAlignment="0"/>
    <xf numFmtId="0" fontId="39" fillId="56" borderId="0" applyNumberFormat="0" applyAlignment="0"/>
    <xf numFmtId="0" fontId="22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45" fillId="0" borderId="0" applyNumberFormat="0" applyFill="0" applyBorder="0" applyAlignment="0" applyProtection="0"/>
    <xf numFmtId="0" fontId="47" fillId="0" borderId="0" applyNumberFormat="0">
      <alignment horizontal="left" vertical="center"/>
    </xf>
    <xf numFmtId="9" fontId="8" fillId="0" borderId="0" applyFill="0" applyBorder="0" applyAlignment="0" applyProtection="0"/>
    <xf numFmtId="0" fontId="9" fillId="0" borderId="0"/>
    <xf numFmtId="179" fontId="8" fillId="0" borderId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8" fillId="0" borderId="0" applyFont="0" applyFill="0" applyBorder="0" applyAlignment="0" applyProtection="0"/>
  </cellStyleXfs>
  <cellXfs count="18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168" fontId="10" fillId="0" borderId="5" xfId="0" applyNumberFormat="1" applyFont="1" applyBorder="1" applyAlignment="1">
      <alignment horizontal="center" vertical="top" wrapText="1" shrinkToFit="1"/>
    </xf>
    <xf numFmtId="166" fontId="5" fillId="0" borderId="0" xfId="2" applyFont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12" fillId="4" borderId="9" xfId="0" applyFont="1" applyFill="1" applyBorder="1" applyAlignment="1" applyProtection="1">
      <alignment horizontal="left" vertical="top" wrapText="1" shrinkToFit="1"/>
      <protection locked="0"/>
    </xf>
    <xf numFmtId="0" fontId="12" fillId="4" borderId="9" xfId="0" applyFont="1" applyFill="1" applyBorder="1" applyAlignment="1" applyProtection="1">
      <alignment horizontal="left" vertical="top"/>
      <protection locked="0"/>
    </xf>
    <xf numFmtId="0" fontId="0" fillId="0" borderId="10" xfId="0" applyBorder="1" applyProtection="1">
      <protection locked="0"/>
    </xf>
    <xf numFmtId="1" fontId="0" fillId="0" borderId="10" xfId="0" applyNumberFormat="1" applyBorder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8" fontId="5" fillId="0" borderId="13" xfId="0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68" fontId="5" fillId="0" borderId="18" xfId="0" applyNumberFormat="1" applyFont="1" applyBorder="1" applyAlignment="1">
      <alignment horizontal="right" vertical="center" wrapText="1"/>
    </xf>
    <xf numFmtId="168" fontId="10" fillId="0" borderId="5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top" wrapText="1" shrinkToFit="1"/>
    </xf>
    <xf numFmtId="169" fontId="12" fillId="4" borderId="24" xfId="0" applyNumberFormat="1" applyFont="1" applyFill="1" applyBorder="1" applyAlignment="1" applyProtection="1">
      <alignment horizontal="right" vertical="top" wrapText="1" shrinkToFit="1"/>
      <protection locked="0"/>
    </xf>
    <xf numFmtId="0" fontId="13" fillId="0" borderId="7" xfId="0" applyFont="1" applyBorder="1" applyProtection="1"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wrapText="1"/>
      <protection locked="0"/>
    </xf>
    <xf numFmtId="1" fontId="13" fillId="0" borderId="7" xfId="0" applyNumberFormat="1" applyFont="1" applyBorder="1" applyProtection="1">
      <protection locked="0"/>
    </xf>
    <xf numFmtId="169" fontId="14" fillId="0" borderId="17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0" fillId="0" borderId="26" xfId="0" applyBorder="1" applyProtection="1">
      <protection locked="0"/>
    </xf>
    <xf numFmtId="0" fontId="21" fillId="6" borderId="27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168" fontId="21" fillId="6" borderId="6" xfId="0" applyNumberFormat="1" applyFont="1" applyFill="1" applyBorder="1" applyAlignment="1">
      <alignment horizontal="left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vertical="top" wrapText="1"/>
    </xf>
    <xf numFmtId="0" fontId="12" fillId="0" borderId="6" xfId="0" applyFont="1" applyBorder="1" applyAlignment="1" applyProtection="1">
      <alignment horizontal="left" vertical="top" wrapText="1" shrinkToFit="1"/>
      <protection locked="0"/>
    </xf>
    <xf numFmtId="0" fontId="9" fillId="0" borderId="0" xfId="0" applyFont="1"/>
    <xf numFmtId="0" fontId="23" fillId="6" borderId="6" xfId="0" applyFont="1" applyFill="1" applyBorder="1" applyAlignment="1">
      <alignment horizontal="left" vertical="center"/>
    </xf>
    <xf numFmtId="169" fontId="8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left" vertical="top" wrapText="1" shrinkToFit="1"/>
      <protection locked="0"/>
    </xf>
    <xf numFmtId="0" fontId="0" fillId="0" borderId="44" xfId="0" applyBorder="1" applyAlignment="1">
      <alignment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>
      <alignment horizontal="left" vertical="top" wrapText="1"/>
    </xf>
    <xf numFmtId="0" fontId="0" fillId="0" borderId="44" xfId="0" applyBorder="1" applyAlignment="1" applyProtection="1">
      <alignment horizontal="left" vertical="center" wrapText="1"/>
      <protection locked="0"/>
    </xf>
    <xf numFmtId="169" fontId="8" fillId="0" borderId="44" xfId="6" applyNumberFormat="1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>
      <alignment horizontal="left" vertical="center" wrapText="1" shrinkToFit="1"/>
    </xf>
    <xf numFmtId="0" fontId="20" fillId="0" borderId="44" xfId="0" applyFont="1" applyBorder="1" applyAlignment="1">
      <alignment horizontal="left" vertical="top" wrapText="1"/>
    </xf>
    <xf numFmtId="0" fontId="9" fillId="0" borderId="44" xfId="4" applyFont="1" applyBorder="1" applyAlignment="1">
      <alignment vertical="top" wrapText="1"/>
    </xf>
    <xf numFmtId="0" fontId="0" fillId="0" borderId="44" xfId="0" applyBorder="1" applyAlignment="1">
      <alignment horizontal="left" vertical="center" wrapText="1" shrinkToFit="1"/>
    </xf>
    <xf numFmtId="0" fontId="0" fillId="0" borderId="44" xfId="0" applyBorder="1" applyAlignment="1">
      <alignment horizontal="center" vertical="center" wrapText="1"/>
    </xf>
    <xf numFmtId="169" fontId="8" fillId="0" borderId="45" xfId="2" applyNumberFormat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left" vertical="center" wrapText="1"/>
    </xf>
    <xf numFmtId="0" fontId="0" fillId="0" borderId="44" xfId="0" applyBorder="1"/>
    <xf numFmtId="0" fontId="9" fillId="0" borderId="44" xfId="0" applyFont="1" applyBorder="1" applyAlignment="1">
      <alignment horizontal="left" vertical="center" wrapText="1"/>
    </xf>
    <xf numFmtId="0" fontId="9" fillId="0" borderId="44" xfId="0" applyFont="1" applyBorder="1" applyAlignment="1">
      <alignment vertical="center" wrapText="1"/>
    </xf>
    <xf numFmtId="0" fontId="0" fillId="0" borderId="6" xfId="0" applyBorder="1"/>
    <xf numFmtId="0" fontId="8" fillId="0" borderId="44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 wrapText="1"/>
    </xf>
    <xf numFmtId="169" fontId="8" fillId="0" borderId="44" xfId="2" applyNumberFormat="1" applyFont="1" applyFill="1" applyBorder="1" applyAlignment="1" applyProtection="1">
      <alignment horizontal="center" vertical="center"/>
      <protection locked="0"/>
    </xf>
    <xf numFmtId="0" fontId="64" fillId="0" borderId="44" xfId="0" applyFont="1" applyBorder="1" applyAlignment="1">
      <alignment vertical="top" wrapText="1"/>
    </xf>
    <xf numFmtId="0" fontId="0" fillId="0" borderId="44" xfId="0" applyBorder="1" applyAlignment="1" applyProtection="1">
      <alignment vertical="top" wrapText="1"/>
      <protection locked="0"/>
    </xf>
    <xf numFmtId="0" fontId="8" fillId="0" borderId="44" xfId="4" applyFont="1" applyBorder="1" applyAlignment="1">
      <alignment vertical="center" wrapText="1"/>
    </xf>
    <xf numFmtId="0" fontId="0" fillId="0" borderId="44" xfId="4" applyFont="1" applyBorder="1" applyAlignment="1">
      <alignment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8" fillId="0" borderId="0" xfId="0" applyFont="1"/>
    <xf numFmtId="0" fontId="5" fillId="0" borderId="44" xfId="0" applyFont="1" applyBorder="1" applyAlignment="1">
      <alignment horizontal="left" vertical="center" wrapText="1"/>
    </xf>
    <xf numFmtId="0" fontId="0" fillId="0" borderId="44" xfId="0" applyBorder="1" applyAlignment="1">
      <alignment vertical="top" wrapText="1"/>
    </xf>
    <xf numFmtId="169" fontId="8" fillId="0" borderId="44" xfId="2" applyNumberFormat="1" applyFont="1" applyBorder="1" applyAlignment="1" applyProtection="1">
      <alignment horizontal="center" vertical="center"/>
      <protection locked="0"/>
    </xf>
    <xf numFmtId="0" fontId="8" fillId="3" borderId="44" xfId="4" applyFont="1" applyFill="1" applyBorder="1" applyAlignment="1">
      <alignment vertical="center" wrapText="1"/>
    </xf>
    <xf numFmtId="0" fontId="0" fillId="3" borderId="44" xfId="4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left" vertical="center" wrapText="1"/>
    </xf>
    <xf numFmtId="169" fontId="8" fillId="3" borderId="44" xfId="2" applyNumberFormat="1" applyFont="1" applyFill="1" applyBorder="1" applyAlignment="1" applyProtection="1">
      <alignment horizontal="center" vertical="center"/>
      <protection locked="0"/>
    </xf>
    <xf numFmtId="169" fontId="8" fillId="3" borderId="44" xfId="6" applyNumberFormat="1" applyFont="1" applyFill="1" applyBorder="1" applyAlignment="1" applyProtection="1">
      <alignment horizontal="center" vertical="center"/>
      <protection locked="0"/>
    </xf>
    <xf numFmtId="4" fontId="67" fillId="57" borderId="46" xfId="0" applyNumberFormat="1" applyFont="1" applyFill="1" applyBorder="1" applyAlignment="1">
      <alignment horizontal="center" vertical="center" wrapText="1"/>
    </xf>
    <xf numFmtId="0" fontId="68" fillId="58" borderId="19" xfId="0" applyFont="1" applyFill="1" applyBorder="1" applyAlignment="1">
      <alignment horizontal="center" vertical="center" wrapText="1"/>
    </xf>
    <xf numFmtId="0" fontId="66" fillId="58" borderId="3" xfId="0" applyFont="1" applyFill="1" applyBorder="1" applyAlignment="1">
      <alignment horizontal="left" vertical="center"/>
    </xf>
    <xf numFmtId="4" fontId="67" fillId="57" borderId="5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top"/>
      <protection locked="0"/>
    </xf>
    <xf numFmtId="0" fontId="12" fillId="3" borderId="6" xfId="0" applyFont="1" applyFill="1" applyBorder="1" applyAlignment="1" applyProtection="1">
      <alignment horizontal="left" vertical="top" wrapText="1" shrinkToFit="1"/>
      <protection locked="0"/>
    </xf>
    <xf numFmtId="0" fontId="12" fillId="3" borderId="47" xfId="0" applyFont="1" applyFill="1" applyBorder="1" applyAlignment="1" applyProtection="1">
      <alignment horizontal="left" vertical="top" wrapText="1" shrinkToFit="1"/>
      <protection locked="0"/>
    </xf>
    <xf numFmtId="4" fontId="67" fillId="59" borderId="21" xfId="0" applyNumberFormat="1" applyFont="1" applyFill="1" applyBorder="1" applyAlignment="1">
      <alignment horizontal="center" vertical="center" wrapText="1"/>
    </xf>
    <xf numFmtId="4" fontId="67" fillId="57" borderId="21" xfId="0" applyNumberFormat="1" applyFont="1" applyFill="1" applyBorder="1" applyAlignment="1">
      <alignment horizontal="center" vertical="center" wrapText="1"/>
    </xf>
    <xf numFmtId="4" fontId="67" fillId="59" borderId="22" xfId="0" applyNumberFormat="1" applyFont="1" applyFill="1" applyBorder="1" applyAlignment="1">
      <alignment horizontal="center" vertical="center" wrapText="1"/>
    </xf>
    <xf numFmtId="0" fontId="66" fillId="58" borderId="49" xfId="0" applyFont="1" applyFill="1" applyBorder="1" applyAlignment="1">
      <alignment horizontal="left" vertical="center"/>
    </xf>
    <xf numFmtId="0" fontId="0" fillId="58" borderId="49" xfId="0" applyFill="1" applyBorder="1" applyAlignment="1" applyProtection="1">
      <alignment horizontal="center" vertical="top" wrapText="1" shrinkToFit="1"/>
      <protection locked="0"/>
    </xf>
    <xf numFmtId="0" fontId="68" fillId="58" borderId="49" xfId="0" applyFont="1" applyFill="1" applyBorder="1" applyAlignment="1">
      <alignment horizontal="center" vertical="center" wrapText="1"/>
    </xf>
    <xf numFmtId="0" fontId="0" fillId="58" borderId="49" xfId="0" applyFill="1" applyBorder="1" applyAlignment="1" applyProtection="1">
      <alignment horizontal="center" vertical="top" textRotation="90" wrapText="1" shrinkToFit="1"/>
      <protection locked="0"/>
    </xf>
    <xf numFmtId="0" fontId="0" fillId="58" borderId="50" xfId="0" applyFill="1" applyBorder="1" applyAlignment="1" applyProtection="1">
      <alignment horizontal="center" vertical="top" wrapText="1" shrinkToFit="1"/>
      <protection locked="0"/>
    </xf>
    <xf numFmtId="0" fontId="67" fillId="57" borderId="3" xfId="0" applyFont="1" applyFill="1" applyBorder="1" applyAlignment="1">
      <alignment horizontal="left" vertical="center"/>
    </xf>
    <xf numFmtId="4" fontId="67" fillId="57" borderId="4" xfId="0" applyNumberFormat="1" applyFont="1" applyFill="1" applyBorder="1" applyAlignment="1">
      <alignment horizontal="center" vertical="center" wrapText="1"/>
    </xf>
    <xf numFmtId="4" fontId="67" fillId="57" borderId="17" xfId="0" applyNumberFormat="1" applyFont="1" applyFill="1" applyBorder="1" applyAlignment="1">
      <alignment horizontal="center" vertical="center" wrapText="1"/>
    </xf>
    <xf numFmtId="164" fontId="67" fillId="57" borderId="5" xfId="217" applyFont="1" applyFill="1" applyBorder="1" applyAlignment="1">
      <alignment horizontal="center" vertical="center" wrapText="1"/>
    </xf>
    <xf numFmtId="0" fontId="67" fillId="58" borderId="4" xfId="0" applyFont="1" applyFill="1" applyBorder="1" applyAlignment="1">
      <alignment horizontal="center" vertical="center"/>
    </xf>
    <xf numFmtId="164" fontId="67" fillId="58" borderId="4" xfId="217" applyFont="1" applyFill="1" applyBorder="1" applyAlignment="1">
      <alignment vertical="center"/>
    </xf>
    <xf numFmtId="164" fontId="67" fillId="58" borderId="5" xfId="217" applyFont="1" applyFill="1" applyBorder="1" applyAlignment="1">
      <alignment vertical="center"/>
    </xf>
    <xf numFmtId="0" fontId="67" fillId="57" borderId="3" xfId="0" applyFont="1" applyFill="1" applyBorder="1" applyAlignment="1">
      <alignment horizontal="left" vertical="center" wrapText="1"/>
    </xf>
    <xf numFmtId="0" fontId="67" fillId="57" borderId="44" xfId="0" applyFont="1" applyFill="1" applyBorder="1" applyAlignment="1">
      <alignment horizontal="left" vertical="center" wrapText="1"/>
    </xf>
    <xf numFmtId="4" fontId="67" fillId="57" borderId="44" xfId="0" applyNumberFormat="1" applyFont="1" applyFill="1" applyBorder="1" applyAlignment="1">
      <alignment horizontal="center" vertical="center" wrapText="1"/>
    </xf>
    <xf numFmtId="164" fontId="67" fillId="57" borderId="44" xfId="217" applyFont="1" applyFill="1" applyBorder="1" applyAlignment="1">
      <alignment horizontal="center" vertical="center" wrapText="1"/>
    </xf>
    <xf numFmtId="0" fontId="66" fillId="58" borderId="44" xfId="0" applyFont="1" applyFill="1" applyBorder="1" applyAlignment="1">
      <alignment horizontal="left" vertical="center"/>
    </xf>
    <xf numFmtId="0" fontId="68" fillId="58" borderId="44" xfId="0" applyFont="1" applyFill="1" applyBorder="1" applyAlignment="1">
      <alignment horizontal="center" vertical="center" wrapText="1"/>
    </xf>
    <xf numFmtId="164" fontId="67" fillId="58" borderId="44" xfId="217" applyFont="1" applyFill="1" applyBorder="1" applyAlignment="1">
      <alignment vertical="center"/>
    </xf>
    <xf numFmtId="164" fontId="67" fillId="58" borderId="44" xfId="217" applyFont="1" applyFill="1" applyBorder="1" applyAlignment="1">
      <alignment horizontal="center" vertical="center" wrapText="1"/>
    </xf>
    <xf numFmtId="0" fontId="9" fillId="3" borderId="44" xfId="4" applyFont="1" applyFill="1" applyBorder="1" applyAlignment="1">
      <alignment vertical="top" wrapText="1"/>
    </xf>
    <xf numFmtId="0" fontId="5" fillId="3" borderId="44" xfId="0" applyFont="1" applyFill="1" applyBorder="1" applyAlignment="1">
      <alignment horizontal="left" vertical="center" wrapText="1"/>
    </xf>
    <xf numFmtId="0" fontId="0" fillId="3" borderId="44" xfId="0" applyFill="1" applyBorder="1" applyAlignment="1">
      <alignment horizontal="left" vertical="center" wrapText="1"/>
    </xf>
    <xf numFmtId="0" fontId="12" fillId="0" borderId="6" xfId="0" applyFont="1" applyFill="1" applyBorder="1" applyAlignment="1" applyProtection="1">
      <alignment horizontal="left" vertical="top"/>
      <protection locked="0"/>
    </xf>
    <xf numFmtId="0" fontId="12" fillId="0" borderId="6" xfId="0" applyFont="1" applyFill="1" applyBorder="1" applyAlignment="1" applyProtection="1">
      <alignment horizontal="left" vertical="top" wrapText="1" shrinkToFit="1"/>
      <protection locked="0"/>
    </xf>
    <xf numFmtId="0" fontId="12" fillId="0" borderId="47" xfId="0" applyFont="1" applyFill="1" applyBorder="1" applyAlignment="1" applyProtection="1">
      <alignment horizontal="left" vertical="top" wrapText="1" shrinkToFit="1"/>
      <protection locked="0"/>
    </xf>
    <xf numFmtId="0" fontId="0" fillId="0" borderId="0" xfId="0" applyFill="1" applyProtection="1">
      <protection locked="0"/>
    </xf>
    <xf numFmtId="0" fontId="69" fillId="58" borderId="44" xfId="0" applyFont="1" applyFill="1" applyBorder="1" applyAlignment="1">
      <alignment horizontal="center" vertical="center" wrapText="1"/>
    </xf>
    <xf numFmtId="0" fontId="69" fillId="58" borderId="4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 applyProtection="1">
      <alignment horizontal="left" vertical="top" wrapText="1" shrinkToFit="1"/>
      <protection locked="0"/>
    </xf>
    <xf numFmtId="0" fontId="12" fillId="0" borderId="9" xfId="0" applyFont="1" applyFill="1" applyBorder="1" applyAlignment="1" applyProtection="1">
      <alignment horizontal="left" vertical="top"/>
      <protection locked="0"/>
    </xf>
    <xf numFmtId="0" fontId="12" fillId="0" borderId="24" xfId="0" applyFont="1" applyFill="1" applyBorder="1" applyAlignment="1" applyProtection="1">
      <alignment horizontal="left" vertical="top" wrapText="1" shrinkToFit="1"/>
      <protection locked="0"/>
    </xf>
    <xf numFmtId="0" fontId="69" fillId="58" borderId="19" xfId="0" applyFont="1" applyFill="1" applyBorder="1" applyAlignment="1">
      <alignment horizontal="center" vertical="center" wrapText="1"/>
    </xf>
    <xf numFmtId="0" fontId="5" fillId="3" borderId="44" xfId="7" applyFont="1" applyFill="1" applyBorder="1" applyAlignment="1" applyProtection="1">
      <alignment horizontal="left" vertical="center" wrapText="1" shrinkToFit="1"/>
    </xf>
    <xf numFmtId="0" fontId="0" fillId="3" borderId="44" xfId="0" applyFill="1" applyBorder="1" applyAlignment="1">
      <alignment horizontal="left" vertical="center" wrapText="1" shrinkToFit="1"/>
    </xf>
    <xf numFmtId="0" fontId="64" fillId="3" borderId="44" xfId="0" applyFont="1" applyFill="1" applyBorder="1" applyAlignment="1">
      <alignment vertical="top" wrapText="1"/>
    </xf>
    <xf numFmtId="0" fontId="0" fillId="3" borderId="44" xfId="0" applyFill="1" applyBorder="1" applyAlignment="1">
      <alignment vertical="center" wrapText="1"/>
    </xf>
    <xf numFmtId="0" fontId="9" fillId="3" borderId="44" xfId="0" applyFont="1" applyFill="1" applyBorder="1" applyAlignment="1">
      <alignment horizontal="left" vertical="top" wrapText="1"/>
    </xf>
    <xf numFmtId="0" fontId="20" fillId="3" borderId="44" xfId="0" applyFont="1" applyFill="1" applyBorder="1" applyAlignment="1">
      <alignment horizontal="left" vertical="top" wrapText="1"/>
    </xf>
    <xf numFmtId="0" fontId="0" fillId="3" borderId="44" xfId="0" applyFill="1" applyBorder="1" applyAlignment="1">
      <alignment vertical="top" wrapText="1"/>
    </xf>
    <xf numFmtId="169" fontId="8" fillId="3" borderId="44" xfId="2" applyNumberFormat="1" applyFill="1" applyBorder="1" applyAlignment="1" applyProtection="1">
      <alignment horizontal="right" vertical="center"/>
      <protection locked="0"/>
    </xf>
    <xf numFmtId="169" fontId="8" fillId="3" borderId="44" xfId="6" applyNumberFormat="1" applyFont="1" applyFill="1" applyBorder="1" applyAlignment="1" applyProtection="1">
      <alignment horizontal="left" vertical="center"/>
      <protection locked="0"/>
    </xf>
    <xf numFmtId="169" fontId="8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67" fillId="57" borderId="21" xfId="0" applyFont="1" applyFill="1" applyBorder="1" applyAlignment="1">
      <alignment horizontal="left" vertical="center" wrapText="1"/>
    </xf>
    <xf numFmtId="164" fontId="67" fillId="57" borderId="21" xfId="217" applyFont="1" applyFill="1" applyBorder="1" applyAlignment="1">
      <alignment horizontal="center" vertical="center" wrapText="1"/>
    </xf>
    <xf numFmtId="164" fontId="67" fillId="57" borderId="22" xfId="217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top" wrapText="1" shrinkToFit="1"/>
    </xf>
    <xf numFmtId="0" fontId="67" fillId="58" borderId="49" xfId="0" applyFont="1" applyFill="1" applyBorder="1" applyAlignment="1">
      <alignment horizontal="center" vertical="center"/>
    </xf>
    <xf numFmtId="164" fontId="67" fillId="58" borderId="49" xfId="217" applyFont="1" applyFill="1" applyBorder="1" applyAlignment="1">
      <alignment vertical="center"/>
    </xf>
    <xf numFmtId="164" fontId="67" fillId="58" borderId="50" xfId="217" applyFont="1" applyFill="1" applyBorder="1" applyAlignment="1">
      <alignment vertical="center"/>
    </xf>
    <xf numFmtId="0" fontId="0" fillId="3" borderId="44" xfId="0" applyFill="1" applyBorder="1" applyAlignment="1" applyProtection="1">
      <alignment vertical="top" wrapText="1"/>
      <protection locked="0"/>
    </xf>
    <xf numFmtId="0" fontId="67" fillId="57" borderId="20" xfId="0" applyFont="1" applyFill="1" applyBorder="1" applyAlignment="1">
      <alignment horizontal="left" vertical="center"/>
    </xf>
    <xf numFmtId="4" fontId="67" fillId="57" borderId="22" xfId="0" applyNumberFormat="1" applyFont="1" applyFill="1" applyBorder="1" applyAlignment="1">
      <alignment horizontal="center" vertical="center" wrapText="1"/>
    </xf>
    <xf numFmtId="0" fontId="66" fillId="58" borderId="48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 wrapText="1"/>
    </xf>
    <xf numFmtId="0" fontId="0" fillId="3" borderId="8" xfId="0" applyFill="1" applyBorder="1" applyAlignment="1">
      <alignment vertical="top" wrapText="1"/>
    </xf>
    <xf numFmtId="169" fontId="8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60" borderId="44" xfId="4" applyFont="1" applyFill="1" applyBorder="1" applyAlignment="1">
      <alignment vertical="center" wrapText="1"/>
    </xf>
    <xf numFmtId="0" fontId="8" fillId="60" borderId="44" xfId="4" applyFont="1" applyFill="1" applyBorder="1" applyAlignment="1">
      <alignment vertical="center" wrapText="1"/>
    </xf>
    <xf numFmtId="0" fontId="8" fillId="60" borderId="44" xfId="0" applyFont="1" applyFill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0" fontId="73" fillId="0" borderId="0" xfId="0" applyFont="1" applyAlignment="1">
      <alignment horizontal="center" vertical="center" wrapText="1"/>
    </xf>
    <xf numFmtId="0" fontId="72" fillId="0" borderId="0" xfId="0" applyFont="1" applyAlignment="1">
      <alignment horizontal="left" vertical="top"/>
    </xf>
    <xf numFmtId="0" fontId="74" fillId="0" borderId="0" xfId="0" applyFont="1" applyProtection="1">
      <protection locked="0"/>
    </xf>
    <xf numFmtId="0" fontId="74" fillId="0" borderId="0" xfId="0" applyFont="1" applyAlignment="1" applyProtection="1">
      <alignment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70" fillId="0" borderId="23" xfId="0" applyFont="1" applyBorder="1" applyAlignment="1">
      <alignment horizontal="left" vertical="center" wrapText="1"/>
    </xf>
    <xf numFmtId="0" fontId="70" fillId="0" borderId="9" xfId="0" applyFont="1" applyBorder="1" applyAlignment="1">
      <alignment horizontal="left" vertical="center" wrapText="1"/>
    </xf>
    <xf numFmtId="0" fontId="70" fillId="0" borderId="24" xfId="0" applyFont="1" applyBorder="1" applyAlignment="1">
      <alignment horizontal="left" vertical="center" wrapText="1"/>
    </xf>
    <xf numFmtId="0" fontId="70" fillId="0" borderId="25" xfId="0" applyFont="1" applyBorder="1" applyAlignment="1">
      <alignment horizontal="left" vertical="center" wrapText="1"/>
    </xf>
    <xf numFmtId="0" fontId="70" fillId="0" borderId="10" xfId="0" applyFont="1" applyBorder="1" applyAlignment="1">
      <alignment horizontal="left" vertical="center" wrapText="1"/>
    </xf>
    <xf numFmtId="0" fontId="70" fillId="0" borderId="26" xfId="0" applyFont="1" applyBorder="1" applyAlignment="1">
      <alignment horizontal="left" vertical="center" wrapText="1"/>
    </xf>
    <xf numFmtId="0" fontId="71" fillId="0" borderId="23" xfId="0" applyFont="1" applyBorder="1" applyAlignment="1">
      <alignment horizontal="left" vertical="center" wrapText="1"/>
    </xf>
    <xf numFmtId="0" fontId="71" fillId="0" borderId="9" xfId="0" applyFont="1" applyBorder="1" applyAlignment="1">
      <alignment horizontal="left" vertical="center" wrapText="1"/>
    </xf>
    <xf numFmtId="0" fontId="71" fillId="0" borderId="24" xfId="0" applyFont="1" applyBorder="1" applyAlignment="1">
      <alignment horizontal="left" vertical="center" wrapText="1"/>
    </xf>
    <xf numFmtId="0" fontId="71" fillId="0" borderId="25" xfId="0" applyFont="1" applyBorder="1" applyAlignment="1">
      <alignment horizontal="left" vertical="center" wrapText="1"/>
    </xf>
    <xf numFmtId="0" fontId="71" fillId="0" borderId="10" xfId="0" applyFont="1" applyBorder="1" applyAlignment="1">
      <alignment horizontal="left" vertical="center" wrapText="1"/>
    </xf>
    <xf numFmtId="0" fontId="71" fillId="0" borderId="26" xfId="0" applyFont="1" applyBorder="1" applyAlignment="1">
      <alignment horizontal="left" vertical="center" wrapText="1"/>
    </xf>
  </cellXfs>
  <cellStyles count="218">
    <cellStyle name="_Ceník CBC - 03,2007" xfId="25" xr:uid="{00000000-0005-0000-0000-000000000000}"/>
    <cellStyle name="_Ceník CBC - 03,2007 2" xfId="183" xr:uid="{00000000-0005-0000-0000-000001000000}"/>
    <cellStyle name="_Ceník CBC - 03,2007_zesilovače" xfId="26" xr:uid="{00000000-0005-0000-0000-000002000000}"/>
    <cellStyle name="20 % – Zvýraznění 1 2" xfId="27" xr:uid="{00000000-0005-0000-0000-000003000000}"/>
    <cellStyle name="20 % – Zvýraznění 2 2" xfId="28" xr:uid="{00000000-0005-0000-0000-000004000000}"/>
    <cellStyle name="20 % – Zvýraznění 3 2" xfId="29" xr:uid="{00000000-0005-0000-0000-000005000000}"/>
    <cellStyle name="20 % – Zvýraznění 4 2" xfId="30" xr:uid="{00000000-0005-0000-0000-000006000000}"/>
    <cellStyle name="20 % – Zvýraznění 5 2" xfId="31" xr:uid="{00000000-0005-0000-0000-000007000000}"/>
    <cellStyle name="20 % – Zvýraznění 6 2" xfId="32" xr:uid="{00000000-0005-0000-0000-000008000000}"/>
    <cellStyle name="20 % – Zvýraznění1 2" xfId="109" xr:uid="{00000000-0005-0000-0000-000009000000}"/>
    <cellStyle name="20 % – Zvýraznění1 3" xfId="108" xr:uid="{00000000-0005-0000-0000-00000A000000}"/>
    <cellStyle name="20 % – Zvýraznění2 2" xfId="111" xr:uid="{00000000-0005-0000-0000-00000B000000}"/>
    <cellStyle name="20 % – Zvýraznění2 3" xfId="110" xr:uid="{00000000-0005-0000-0000-00000C000000}"/>
    <cellStyle name="20 % – Zvýraznění3 2" xfId="113" xr:uid="{00000000-0005-0000-0000-00000D000000}"/>
    <cellStyle name="20 % – Zvýraznění3 3" xfId="112" xr:uid="{00000000-0005-0000-0000-00000E000000}"/>
    <cellStyle name="20 % – Zvýraznění4 2" xfId="115" xr:uid="{00000000-0005-0000-0000-00000F000000}"/>
    <cellStyle name="20 % – Zvýraznění4 3" xfId="114" xr:uid="{00000000-0005-0000-0000-000010000000}"/>
    <cellStyle name="20 % – Zvýraznění5 2" xfId="117" xr:uid="{00000000-0005-0000-0000-000011000000}"/>
    <cellStyle name="20 % – Zvýraznění5 3" xfId="116" xr:uid="{00000000-0005-0000-0000-000012000000}"/>
    <cellStyle name="20 % – Zvýraznění6 2" xfId="119" xr:uid="{00000000-0005-0000-0000-000013000000}"/>
    <cellStyle name="20 % – Zvýraznění6 3" xfId="118" xr:uid="{00000000-0005-0000-0000-000014000000}"/>
    <cellStyle name="40 % – Zvýraznění 1 2" xfId="33" xr:uid="{00000000-0005-0000-0000-000015000000}"/>
    <cellStyle name="40 % – Zvýraznění 2 2" xfId="34" xr:uid="{00000000-0005-0000-0000-000016000000}"/>
    <cellStyle name="40 % – Zvýraznění 3 2" xfId="35" xr:uid="{00000000-0005-0000-0000-000017000000}"/>
    <cellStyle name="40 % – Zvýraznění 4 2" xfId="36" xr:uid="{00000000-0005-0000-0000-000018000000}"/>
    <cellStyle name="40 % – Zvýraznění 5 2" xfId="37" xr:uid="{00000000-0005-0000-0000-000019000000}"/>
    <cellStyle name="40 % – Zvýraznění 6 2" xfId="38" xr:uid="{00000000-0005-0000-0000-00001A000000}"/>
    <cellStyle name="40 % – Zvýraznění1 2" xfId="121" xr:uid="{00000000-0005-0000-0000-00001B000000}"/>
    <cellStyle name="40 % – Zvýraznění1 3" xfId="120" xr:uid="{00000000-0005-0000-0000-00001C000000}"/>
    <cellStyle name="40 % – Zvýraznění2 2" xfId="123" xr:uid="{00000000-0005-0000-0000-00001D000000}"/>
    <cellStyle name="40 % – Zvýraznění2 3" xfId="122" xr:uid="{00000000-0005-0000-0000-00001E000000}"/>
    <cellStyle name="40 % – Zvýraznění3 2" xfId="125" xr:uid="{00000000-0005-0000-0000-00001F000000}"/>
    <cellStyle name="40 % – Zvýraznění3 3" xfId="124" xr:uid="{00000000-0005-0000-0000-000020000000}"/>
    <cellStyle name="40 % – Zvýraznění4 2" xfId="127" xr:uid="{00000000-0005-0000-0000-000021000000}"/>
    <cellStyle name="40 % – Zvýraznění4 3" xfId="126" xr:uid="{00000000-0005-0000-0000-000022000000}"/>
    <cellStyle name="40 % – Zvýraznění5 2" xfId="129" xr:uid="{00000000-0005-0000-0000-000023000000}"/>
    <cellStyle name="40 % – Zvýraznění5 3" xfId="128" xr:uid="{00000000-0005-0000-0000-000024000000}"/>
    <cellStyle name="40 % – Zvýraznění6 2" xfId="131" xr:uid="{00000000-0005-0000-0000-000025000000}"/>
    <cellStyle name="40 % – Zvýraznění6 3" xfId="130" xr:uid="{00000000-0005-0000-0000-000026000000}"/>
    <cellStyle name="60 % – Zvýraznění 1 2" xfId="39" xr:uid="{00000000-0005-0000-0000-000027000000}"/>
    <cellStyle name="60 % – Zvýraznění 2 2" xfId="40" xr:uid="{00000000-0005-0000-0000-000028000000}"/>
    <cellStyle name="60 % – Zvýraznění 3 2" xfId="41" xr:uid="{00000000-0005-0000-0000-000029000000}"/>
    <cellStyle name="60 % – Zvýraznění 4 2" xfId="42" xr:uid="{00000000-0005-0000-0000-00002A000000}"/>
    <cellStyle name="60 % – Zvýraznění 5 2" xfId="43" xr:uid="{00000000-0005-0000-0000-00002B000000}"/>
    <cellStyle name="60 % – Zvýraznění 6 2" xfId="44" xr:uid="{00000000-0005-0000-0000-00002C000000}"/>
    <cellStyle name="60 % – Zvýraznění1 2" xfId="133" xr:uid="{00000000-0005-0000-0000-00002D000000}"/>
    <cellStyle name="60 % – Zvýraznění1 3" xfId="132" xr:uid="{00000000-0005-0000-0000-00002E000000}"/>
    <cellStyle name="60 % – Zvýraznění2 2" xfId="135" xr:uid="{00000000-0005-0000-0000-00002F000000}"/>
    <cellStyle name="60 % – Zvýraznění2 3" xfId="134" xr:uid="{00000000-0005-0000-0000-000030000000}"/>
    <cellStyle name="60 % – Zvýraznění3 2" xfId="137" xr:uid="{00000000-0005-0000-0000-000031000000}"/>
    <cellStyle name="60 % – Zvýraznění3 3" xfId="136" xr:uid="{00000000-0005-0000-0000-000032000000}"/>
    <cellStyle name="60 % – Zvýraznění4 2" xfId="139" xr:uid="{00000000-0005-0000-0000-000033000000}"/>
    <cellStyle name="60 % – Zvýraznění4 3" xfId="138" xr:uid="{00000000-0005-0000-0000-000034000000}"/>
    <cellStyle name="60 % – Zvýraznění5 2" xfId="141" xr:uid="{00000000-0005-0000-0000-000035000000}"/>
    <cellStyle name="60 % – Zvýraznění5 3" xfId="140" xr:uid="{00000000-0005-0000-0000-000036000000}"/>
    <cellStyle name="60 % – Zvýraznění6 2" xfId="143" xr:uid="{00000000-0005-0000-0000-000037000000}"/>
    <cellStyle name="60 % – Zvýraznění6 3" xfId="142" xr:uid="{00000000-0005-0000-0000-000038000000}"/>
    <cellStyle name="Celkem 2" xfId="45" xr:uid="{00000000-0005-0000-0000-000039000000}"/>
    <cellStyle name="Cena v Kč" xfId="175" xr:uid="{00000000-0005-0000-0000-00003A000000}"/>
    <cellStyle name="Comma [0]_laroux" xfId="46" xr:uid="{00000000-0005-0000-0000-00003B000000}"/>
    <cellStyle name="Comma_laroux" xfId="47" xr:uid="{00000000-0005-0000-0000-00003C000000}"/>
    <cellStyle name="Currency [0]_laroux" xfId="48" xr:uid="{00000000-0005-0000-0000-00003D000000}"/>
    <cellStyle name="Currency_laroux" xfId="49" xr:uid="{00000000-0005-0000-0000-00003E000000}"/>
    <cellStyle name="Čárka" xfId="217" builtinId="3"/>
    <cellStyle name="čárky 2" xfId="50" xr:uid="{00000000-0005-0000-0000-000040000000}"/>
    <cellStyle name="čárky 2 2" xfId="184" xr:uid="{00000000-0005-0000-0000-000041000000}"/>
    <cellStyle name="Dezimal [0]" xfId="185" xr:uid="{00000000-0005-0000-0000-000042000000}"/>
    <cellStyle name="Dezimal_Compiling Utility Macros" xfId="51" xr:uid="{00000000-0005-0000-0000-000043000000}"/>
    <cellStyle name="Euro" xfId="52" xr:uid="{00000000-0005-0000-0000-000044000000}"/>
    <cellStyle name="Euro 2" xfId="186" xr:uid="{00000000-0005-0000-0000-000045000000}"/>
    <cellStyle name="Excel Built-in Normal" xfId="187" xr:uid="{00000000-0005-0000-0000-000046000000}"/>
    <cellStyle name="Hypertextový odkaz 2" xfId="7" xr:uid="{00000000-0005-0000-0000-000047000000}"/>
    <cellStyle name="Hypertextový odkaz 2 2" xfId="188" xr:uid="{00000000-0005-0000-0000-000048000000}"/>
    <cellStyle name="Hypertextový odkaz 2 3" xfId="54" xr:uid="{00000000-0005-0000-0000-000049000000}"/>
    <cellStyle name="Hypertextový odkaz 3" xfId="21" xr:uid="{00000000-0005-0000-0000-00004A000000}"/>
    <cellStyle name="Hypertextový odkaz 3 2" xfId="189" xr:uid="{00000000-0005-0000-0000-00004B000000}"/>
    <cellStyle name="Hypertextový odkaz 4" xfId="144" xr:uid="{00000000-0005-0000-0000-00004C000000}"/>
    <cellStyle name="Hypertextový odkaz 5" xfId="176" xr:uid="{00000000-0005-0000-0000-00004D000000}"/>
    <cellStyle name="Hypertextový odkaz 6" xfId="53" xr:uid="{00000000-0005-0000-0000-00004E000000}"/>
    <cellStyle name="Chybně 2" xfId="146" xr:uid="{00000000-0005-0000-0000-00004F000000}"/>
    <cellStyle name="Chybně 3" xfId="145" xr:uid="{00000000-0005-0000-0000-000050000000}"/>
    <cellStyle name="KAPITOLA" xfId="56" xr:uid="{00000000-0005-0000-0000-000051000000}"/>
    <cellStyle name="KAPITOLA 2" xfId="190" xr:uid="{00000000-0005-0000-0000-000052000000}"/>
    <cellStyle name="Kontrolní buňka 2" xfId="148" xr:uid="{00000000-0005-0000-0000-000053000000}"/>
    <cellStyle name="Kontrolní buňka 3" xfId="147" xr:uid="{00000000-0005-0000-0000-000054000000}"/>
    <cellStyle name="Kontrolní buňka 4" xfId="57" xr:uid="{00000000-0005-0000-0000-000055000000}"/>
    <cellStyle name="lehký dolní okraj" xfId="8" xr:uid="{00000000-0005-0000-0000-000056000000}"/>
    <cellStyle name="lehký dolní okraj 2" xfId="191" xr:uid="{00000000-0005-0000-0000-000057000000}"/>
    <cellStyle name="Měna" xfId="2" builtinId="4"/>
    <cellStyle name="Měna 2" xfId="6" xr:uid="{00000000-0005-0000-0000-000059000000}"/>
    <cellStyle name="Měna 2 2" xfId="214" xr:uid="{00000000-0005-0000-0000-00005A000000}"/>
    <cellStyle name="Měna 3" xfId="16" xr:uid="{00000000-0005-0000-0000-00005B000000}"/>
    <cellStyle name="Měna 4" xfId="23" xr:uid="{00000000-0005-0000-0000-00005C000000}"/>
    <cellStyle name="Měna 5" xfId="20" xr:uid="{00000000-0005-0000-0000-00005D000000}"/>
    <cellStyle name="měny 2" xfId="192" xr:uid="{00000000-0005-0000-0000-00005E000000}"/>
    <cellStyle name="MřížkaNormální" xfId="58" xr:uid="{00000000-0005-0000-0000-00005F000000}"/>
    <cellStyle name="MřížkaNormální 2" xfId="193" xr:uid="{00000000-0005-0000-0000-000060000000}"/>
    <cellStyle name="nadpis" xfId="9" xr:uid="{00000000-0005-0000-0000-000061000000}"/>
    <cellStyle name="Nadpis 1 2" xfId="59" xr:uid="{00000000-0005-0000-0000-000062000000}"/>
    <cellStyle name="Nadpis 2 2" xfId="60" xr:uid="{00000000-0005-0000-0000-000063000000}"/>
    <cellStyle name="Nadpis 3 2" xfId="61" xr:uid="{00000000-0005-0000-0000-000064000000}"/>
    <cellStyle name="Nadpis 4 2" xfId="62" xr:uid="{00000000-0005-0000-0000-000065000000}"/>
    <cellStyle name="Nadpis1" xfId="63" xr:uid="{00000000-0005-0000-0000-000066000000}"/>
    <cellStyle name="Nadpis1 1" xfId="64" xr:uid="{00000000-0005-0000-0000-000067000000}"/>
    <cellStyle name="Nadpis2" xfId="65" xr:uid="{00000000-0005-0000-0000-000068000000}"/>
    <cellStyle name="Nadpis2 2" xfId="194" xr:uid="{00000000-0005-0000-0000-000069000000}"/>
    <cellStyle name="Nadpis3" xfId="66" xr:uid="{00000000-0005-0000-0000-00006A000000}"/>
    <cellStyle name="Nadpis3 2" xfId="195" xr:uid="{00000000-0005-0000-0000-00006B000000}"/>
    <cellStyle name="Název 2" xfId="67" xr:uid="{00000000-0005-0000-0000-00006C000000}"/>
    <cellStyle name="Název skupiny" xfId="68" xr:uid="{00000000-0005-0000-0000-00006D000000}"/>
    <cellStyle name="Neutrální 2" xfId="150" xr:uid="{00000000-0005-0000-0000-00006E000000}"/>
    <cellStyle name="Neutrální 3" xfId="149" xr:uid="{00000000-0005-0000-0000-00006F000000}"/>
    <cellStyle name="Neutrální 4" xfId="69" xr:uid="{00000000-0005-0000-0000-000070000000}"/>
    <cellStyle name="Normal 2" xfId="11" xr:uid="{00000000-0005-0000-0000-000071000000}"/>
    <cellStyle name="Normal 3" xfId="12" xr:uid="{00000000-0005-0000-0000-000072000000}"/>
    <cellStyle name="Normal 3 2" xfId="15" xr:uid="{00000000-0005-0000-0000-000073000000}"/>
    <cellStyle name="Normal 4" xfId="10" xr:uid="{00000000-0005-0000-0000-000074000000}"/>
    <cellStyle name="Normal 4 2" xfId="14" xr:uid="{00000000-0005-0000-0000-000075000000}"/>
    <cellStyle name="Normal_0201axi2" xfId="70" xr:uid="{00000000-0005-0000-0000-000076000000}"/>
    <cellStyle name="Normale_NEWAY-£" xfId="71" xr:uid="{00000000-0005-0000-0000-000077000000}"/>
    <cellStyle name="normálne_HELIOS" xfId="196" xr:uid="{00000000-0005-0000-0000-000078000000}"/>
    <cellStyle name="Normální" xfId="0" builtinId="0"/>
    <cellStyle name="normální 10" xfId="72" xr:uid="{00000000-0005-0000-0000-00007A000000}"/>
    <cellStyle name="normální 10 2" xfId="73" xr:uid="{00000000-0005-0000-0000-00007B000000}"/>
    <cellStyle name="normální 10_bezdrátová konference" xfId="197" xr:uid="{00000000-0005-0000-0000-00007C000000}"/>
    <cellStyle name="normální 11" xfId="74" xr:uid="{00000000-0005-0000-0000-00007D000000}"/>
    <cellStyle name="normální 12" xfId="75" xr:uid="{00000000-0005-0000-0000-00007E000000}"/>
    <cellStyle name="normální 13" xfId="151" xr:uid="{00000000-0005-0000-0000-00007F000000}"/>
    <cellStyle name="Normální 14" xfId="3" xr:uid="{00000000-0005-0000-0000-000080000000}"/>
    <cellStyle name="normální 14 2" xfId="107" xr:uid="{00000000-0005-0000-0000-000081000000}"/>
    <cellStyle name="Normální 15" xfId="19" xr:uid="{00000000-0005-0000-0000-000082000000}"/>
    <cellStyle name="Normální 15 2" xfId="174" xr:uid="{00000000-0005-0000-0000-000083000000}"/>
    <cellStyle name="Normální 16" xfId="4" xr:uid="{00000000-0005-0000-0000-000084000000}"/>
    <cellStyle name="Normální 16 2" xfId="177" xr:uid="{00000000-0005-0000-0000-000085000000}"/>
    <cellStyle name="Normální 17" xfId="180" xr:uid="{00000000-0005-0000-0000-000086000000}"/>
    <cellStyle name="Normální 18" xfId="181" xr:uid="{00000000-0005-0000-0000-000087000000}"/>
    <cellStyle name="Normální 19" xfId="182" xr:uid="{00000000-0005-0000-0000-000088000000}"/>
    <cellStyle name="Normální 2" xfId="1" xr:uid="{00000000-0005-0000-0000-000089000000}"/>
    <cellStyle name="normální 2 2" xfId="77" xr:uid="{00000000-0005-0000-0000-00008A000000}"/>
    <cellStyle name="Normální 2 3" xfId="5" xr:uid="{00000000-0005-0000-0000-00008B000000}"/>
    <cellStyle name="normální 2 3 2" xfId="198" xr:uid="{00000000-0005-0000-0000-00008C000000}"/>
    <cellStyle name="normální 2 4" xfId="207" xr:uid="{00000000-0005-0000-0000-00008D000000}"/>
    <cellStyle name="normální 2 5" xfId="76" xr:uid="{00000000-0005-0000-0000-00008E000000}"/>
    <cellStyle name="normální 2_IP kamerový systém laboratoře" xfId="199" xr:uid="{00000000-0005-0000-0000-00008F000000}"/>
    <cellStyle name="Normální 20" xfId="18" xr:uid="{00000000-0005-0000-0000-000090000000}"/>
    <cellStyle name="Normální 21" xfId="206" xr:uid="{00000000-0005-0000-0000-000091000000}"/>
    <cellStyle name="Normální 22" xfId="208" xr:uid="{00000000-0005-0000-0000-000092000000}"/>
    <cellStyle name="Normální 23" xfId="209" xr:uid="{00000000-0005-0000-0000-000093000000}"/>
    <cellStyle name="Normální 24" xfId="210" xr:uid="{00000000-0005-0000-0000-000094000000}"/>
    <cellStyle name="Normální 25" xfId="211" xr:uid="{00000000-0005-0000-0000-000095000000}"/>
    <cellStyle name="Normální 26" xfId="212" xr:uid="{00000000-0005-0000-0000-000096000000}"/>
    <cellStyle name="Normální 27" xfId="213" xr:uid="{00000000-0005-0000-0000-000097000000}"/>
    <cellStyle name="Normální 28" xfId="24" xr:uid="{00000000-0005-0000-0000-000098000000}"/>
    <cellStyle name="Normální 29" xfId="215" xr:uid="{00000000-0005-0000-0000-000099000000}"/>
    <cellStyle name="normální 3" xfId="78" xr:uid="{00000000-0005-0000-0000-00009A000000}"/>
    <cellStyle name="normální 3 2" xfId="200" xr:uid="{00000000-0005-0000-0000-00009B000000}"/>
    <cellStyle name="Normální 3 4" xfId="22" xr:uid="{00000000-0005-0000-0000-00009C000000}"/>
    <cellStyle name="Normální 30" xfId="216" xr:uid="{00000000-0005-0000-0000-00009D000000}"/>
    <cellStyle name="normální 4" xfId="79" xr:uid="{00000000-0005-0000-0000-00009E000000}"/>
    <cellStyle name="normální 5" xfId="80" xr:uid="{00000000-0005-0000-0000-00009F000000}"/>
    <cellStyle name="normální 6" xfId="81" xr:uid="{00000000-0005-0000-0000-0000A0000000}"/>
    <cellStyle name="normální 7" xfId="82" xr:uid="{00000000-0005-0000-0000-0000A1000000}"/>
    <cellStyle name="normální 8" xfId="83" xr:uid="{00000000-0005-0000-0000-0000A2000000}"/>
    <cellStyle name="normální 9" xfId="84" xr:uid="{00000000-0005-0000-0000-0000A3000000}"/>
    <cellStyle name="Normalny_Pr1taa2000A" xfId="85" xr:uid="{00000000-0005-0000-0000-0000A4000000}"/>
    <cellStyle name="Note 2" xfId="13" xr:uid="{00000000-0005-0000-0000-0000A5000000}"/>
    <cellStyle name="nové ceny" xfId="178" xr:uid="{00000000-0005-0000-0000-0000A6000000}"/>
    <cellStyle name="ODDIL" xfId="86" xr:uid="{00000000-0005-0000-0000-0000A7000000}"/>
    <cellStyle name="ODDIL 2" xfId="201" xr:uid="{00000000-0005-0000-0000-0000A8000000}"/>
    <cellStyle name="POLOŽKA" xfId="87" xr:uid="{00000000-0005-0000-0000-0000A9000000}"/>
    <cellStyle name="PopisSystému" xfId="88" xr:uid="{00000000-0005-0000-0000-0000AA000000}"/>
    <cellStyle name="PopisSystému 2" xfId="202" xr:uid="{00000000-0005-0000-0000-0000AB000000}"/>
    <cellStyle name="Poznámka 2" xfId="153" xr:uid="{00000000-0005-0000-0000-0000AC000000}"/>
    <cellStyle name="Poznámka 3" xfId="152" xr:uid="{00000000-0005-0000-0000-0000AD000000}"/>
    <cellStyle name="Poznámka 4" xfId="89" xr:uid="{00000000-0005-0000-0000-0000AE000000}"/>
    <cellStyle name="procent 2" xfId="90" xr:uid="{00000000-0005-0000-0000-0000AF000000}"/>
    <cellStyle name="procent 2 2" xfId="203" xr:uid="{00000000-0005-0000-0000-0000B0000000}"/>
    <cellStyle name="Procenta 2" xfId="17" xr:uid="{00000000-0005-0000-0000-0000B1000000}"/>
    <cellStyle name="Propojená buňka 2" xfId="91" xr:uid="{00000000-0005-0000-0000-0000B2000000}"/>
    <cellStyle name="Správně 2" xfId="155" xr:uid="{00000000-0005-0000-0000-0000B3000000}"/>
    <cellStyle name="Správně 3" xfId="154" xr:uid="{00000000-0005-0000-0000-0000B4000000}"/>
    <cellStyle name="Správně 4" xfId="92" xr:uid="{00000000-0005-0000-0000-0000B5000000}"/>
    <cellStyle name="Standard_000194in" xfId="179" xr:uid="{00000000-0005-0000-0000-0000B6000000}"/>
    <cellStyle name="Styl 1" xfId="93" xr:uid="{00000000-0005-0000-0000-0000B7000000}"/>
    <cellStyle name="Styl 1 2" xfId="204" xr:uid="{00000000-0005-0000-0000-0000B8000000}"/>
    <cellStyle name="Špatně 2" xfId="55" xr:uid="{00000000-0005-0000-0000-0000B9000000}"/>
    <cellStyle name="Text upozornění 2" xfId="94" xr:uid="{00000000-0005-0000-0000-0000BA000000}"/>
    <cellStyle name="TYP ŘÁDKU_1" xfId="95" xr:uid="{00000000-0005-0000-0000-0000BB000000}"/>
    <cellStyle name="Vstup 2" xfId="157" xr:uid="{00000000-0005-0000-0000-0000BC000000}"/>
    <cellStyle name="Vstup 3" xfId="156" xr:uid="{00000000-0005-0000-0000-0000BD000000}"/>
    <cellStyle name="Vstup 4" xfId="96" xr:uid="{00000000-0005-0000-0000-0000BE000000}"/>
    <cellStyle name="Výpočet 2" xfId="159" xr:uid="{00000000-0005-0000-0000-0000BF000000}"/>
    <cellStyle name="Výpočet 3" xfId="158" xr:uid="{00000000-0005-0000-0000-0000C0000000}"/>
    <cellStyle name="Výpočet 4" xfId="97" xr:uid="{00000000-0005-0000-0000-0000C1000000}"/>
    <cellStyle name="Výstup 2" xfId="161" xr:uid="{00000000-0005-0000-0000-0000C2000000}"/>
    <cellStyle name="Výstup 3" xfId="160" xr:uid="{00000000-0005-0000-0000-0000C3000000}"/>
    <cellStyle name="Výstup 4" xfId="98" xr:uid="{00000000-0005-0000-0000-0000C4000000}"/>
    <cellStyle name="Vysvětlující text 2" xfId="99" xr:uid="{00000000-0005-0000-0000-0000C5000000}"/>
    <cellStyle name="Währung [0]" xfId="205" xr:uid="{00000000-0005-0000-0000-0000C6000000}"/>
    <cellStyle name="Währung_Compiling Utility Macros" xfId="100" xr:uid="{00000000-0005-0000-0000-0000C7000000}"/>
    <cellStyle name="Zvýraznění 1 2" xfId="163" xr:uid="{00000000-0005-0000-0000-0000C8000000}"/>
    <cellStyle name="Zvýraznění 1 3" xfId="162" xr:uid="{00000000-0005-0000-0000-0000C9000000}"/>
    <cellStyle name="Zvýraznění 1 4" xfId="101" xr:uid="{00000000-0005-0000-0000-0000CA000000}"/>
    <cellStyle name="Zvýraznění 2 2" xfId="165" xr:uid="{00000000-0005-0000-0000-0000CB000000}"/>
    <cellStyle name="Zvýraznění 2 3" xfId="164" xr:uid="{00000000-0005-0000-0000-0000CC000000}"/>
    <cellStyle name="Zvýraznění 2 4" xfId="102" xr:uid="{00000000-0005-0000-0000-0000CD000000}"/>
    <cellStyle name="Zvýraznění 3 2" xfId="167" xr:uid="{00000000-0005-0000-0000-0000CE000000}"/>
    <cellStyle name="Zvýraznění 3 3" xfId="166" xr:uid="{00000000-0005-0000-0000-0000CF000000}"/>
    <cellStyle name="Zvýraznění 3 4" xfId="103" xr:uid="{00000000-0005-0000-0000-0000D0000000}"/>
    <cellStyle name="Zvýraznění 4 2" xfId="169" xr:uid="{00000000-0005-0000-0000-0000D1000000}"/>
    <cellStyle name="Zvýraznění 4 3" xfId="168" xr:uid="{00000000-0005-0000-0000-0000D2000000}"/>
    <cellStyle name="Zvýraznění 4 4" xfId="104" xr:uid="{00000000-0005-0000-0000-0000D3000000}"/>
    <cellStyle name="Zvýraznění 5 2" xfId="171" xr:uid="{00000000-0005-0000-0000-0000D4000000}"/>
    <cellStyle name="Zvýraznění 5 3" xfId="170" xr:uid="{00000000-0005-0000-0000-0000D5000000}"/>
    <cellStyle name="Zvýraznění 5 4" xfId="105" xr:uid="{00000000-0005-0000-0000-0000D6000000}"/>
    <cellStyle name="Zvýraznění 6 2" xfId="173" xr:uid="{00000000-0005-0000-0000-0000D7000000}"/>
    <cellStyle name="Zvýraznění 6 3" xfId="172" xr:uid="{00000000-0005-0000-0000-0000D8000000}"/>
    <cellStyle name="Zvýraznění 6 4" xfId="106" xr:uid="{00000000-0005-0000-0000-0000D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B1352C-CEA1-4ADA-B468-184B0F69013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E6DD4D7-646A-4DBD-8CD8-62A519EE1E4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4056298-14B4-486F-A346-5CCD886EAC5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B2BF195A-92ED-46E6-AF5E-1E75B47509B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B6018F07-0AB4-44D0-9A49-EC8B2C2BDE7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D26AB7F6-3C19-431A-B008-17CB046F82E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66BEA320-806C-4329-89EE-97695BDD564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EEAAB58-1C6B-4C01-99CF-588C0EF7C53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E907CEB9-33F8-49B0-A882-2541D9ABD55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96116ED-7A2F-418C-91E7-405B2664FC4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EA302ECD-0D87-4476-8658-7F36DF43495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AEE94AB5-BE9B-4529-AFB9-6C37BD5BFF8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5C6856BD-8DAB-41CD-8425-344E3D42DAD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28DED115-905A-4184-BF51-81CFF204C41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2DA69208-1824-4669-8DB2-6B19789CBBB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5CE18870-35D3-44C4-9252-7B624F0A352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23E281F-17D8-4D2F-AE28-3BBEC5425E9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27FCE4B8-142A-4F3F-B6AB-D271BD64028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10E7FD07-BB84-4CA3-9D45-6BAF98CAD59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7D5DCADD-93BD-46BE-9471-79EA1689B39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CCF254BE-77CB-4AB0-B53B-BBCBBC7F76B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20EC6BF3-03E8-4368-95DE-26B220EC2D0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40A56D1D-16E6-448A-BDE3-8B07245DDF0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5D54C7F-78C8-4EC9-B775-AC8C07B78D6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A2E23D3C-E0FD-48D8-BEE6-39435CF81CE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8C4BAD5-14D9-481D-8D1D-8C10E638ECA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D4B2D522-31B3-4291-AE2B-FBE1BD6F1BE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9B29D0-A5CB-4BE1-801A-7E70A53E999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87C6799D-89B4-4359-8EA6-FAE4F402DCA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75BD441C-AF07-486A-A8AD-DB5E9EBA44A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C27CB992-566B-4CE5-A2BD-9F276985A7E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EAB069DF-88AA-400C-87C1-260B890A70F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44CF0A8C-3D1A-4585-A636-7BA13AAC9BD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4151C679-27DF-489C-9C06-212869ED39B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7E4D9396-A11B-4139-9438-0D5366F75B8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17778441-0E77-42AF-A9BC-26846B4A825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6E5DD6C7-A861-48AD-929F-82173E87F06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F32A15E2-9A14-40EF-953F-FD84CCC0103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36B6FDB8-9121-4FF8-B8D3-502E79745AF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B4A3146-903C-4570-8A5D-9145E2D73D5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582B3DD-8BEA-4277-AB05-7706B901694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8C4B44D-ECFB-402C-BDF3-E4FB663DBF8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EAC9C5B6-12B2-4CEC-BDC1-39DB4919D43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385F5CCF-0C0C-4BD4-95A7-95A3E7891B0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C6BAEB10-0EE9-4DDB-812C-1EE71B08389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BE684675-6119-48F8-8043-85BCA63F5A2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1F0A8E42-3B07-48EC-AD1F-AC39FC4E7FE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7C73656C-61F9-4EAF-87D2-935539E5CC9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7FAEC8BD-1896-42BC-B10B-5185C68E7D5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CC30B094-0C84-4D20-A7D4-C41A54FB7DF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8F56AA53-0C98-41D4-8FD2-D0255572F10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5C1B388-A1D0-44D2-977D-619CFF0726A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5FADC948-D806-4E83-AC7E-3104DCE67D6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7FFC0E7D-8804-4A9F-8D82-519F6E820CC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39D9CCE1-CC28-45D8-B09B-D5109F44987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D4BC0B7B-1A83-4A4A-BB82-AC635046A37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9E956AE-4A48-40C0-BF20-F65CFA065CD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5399E0E0-7A6B-4D8D-A170-EEFCE184DB7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5E1750D6-D66D-400C-BF6E-F8231E1E75E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85E0EF45-3D78-4F97-A7F1-36FE7004763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0D1684C-1B8D-41B7-A0D9-91E639D0644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DEBB51C7-3432-49A7-B7F4-30E03DFB68E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DF0C6BE-C9A7-475E-8780-D3090C928C9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6E02AAA0-611D-483F-9756-1C2071F64A5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B113B511-B830-462A-A8D3-226D2DE8CF1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B3F8C836-6AA5-45A3-ACCF-58DE99A7FA0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E616FA86-9CA0-4DB7-A3CA-A53ED20073D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EEFCA2FF-B0CE-4718-9383-A9A90DC3522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79650C8-993A-4F6F-B512-B9DEF684B03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F2EA95EE-1071-40A8-983A-F29113EF43C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D1A12A-BD4C-4E4F-9F14-4D98FF8F9CD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33C6E29-7AA1-4D62-8F4E-000123D84DB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F4F63D8E-CDB8-4EB8-A767-CEAA5BD1B01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3F9CDA-CB2B-4CB6-9A99-5A2845D8A51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7E8EA785-E73C-4614-9F2C-67CFF9E1877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BDA21498-A547-4CB1-BDFF-AC620F29C75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BC43A40C-4ABD-4373-AB10-6CDB420DB2D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2126F8D5-F98F-4078-B928-F30BD7591CD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6F53CAC7-019A-479E-B2CC-9C74966C886D}"/>
            </a:ext>
          </a:extLst>
        </xdr:cNvPr>
        <xdr:cNvSpPr txBox="1"/>
      </xdr:nvSpPr>
      <xdr:spPr>
        <a:xfrm>
          <a:off x="843643" y="1963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53FC2BE-E642-4FA5-A967-E1D58DE3F23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B08FB37-FEFE-4DD2-88B4-E5608680356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DD43365-B28D-4FA2-9A9A-47D1BE33D45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F9113F7D-7518-44BC-8E8D-0811BF8EEC5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17B1D61B-AFE3-4D5C-9363-AD819501E23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75BEDED7-127E-4508-8545-96F4FECB3BD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7005C474-39FB-468E-BB66-AC1D3AC61E5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D2FCC517-5AFA-4A5B-A2AA-E3821A96B6D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449BBFF6-292F-4010-9E8C-2CB56B5E272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7B87C308-0F2F-4288-93B4-E90160F1716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FFCFC01-A05B-461E-97BD-61DD7E35BA2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CF0F19AA-7029-413B-8E63-8F2A0E68EC5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6E072E42-7F10-4E76-9724-6D8256AC459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2DD7A197-9001-4532-8AE8-35CB1D23354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EE5A9562-8284-49B4-8F82-8B44E9712CF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A3A46CCF-B537-4E72-9CAA-3AAB68F79BE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A0AA514-0155-4D81-B226-EE5F52F70B8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C1E05B4C-BB96-47CF-AE4D-F4C005DF0A2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979C6B84-66F6-4262-888F-F4D0EA0D59C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D5770590-EAC8-4DDA-83E4-771F5348A39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D7968BD2-D3F3-4192-B44F-2DB6C94C9F8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AEC634F6-7456-45FE-8320-94790B92BAF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64A08B65-B420-4186-9F08-F20EAB561BC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D91635A6-5F17-445D-8386-570189076B1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70177655-7C69-4A75-9A0E-737823119DB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ED671B16-AA5E-4DD2-A350-E2A903FC0C6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D434E334-584A-4491-A437-CAEB15A04CD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52ED8FFB-398A-4445-8F6F-C7827743844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E5EEB156-9030-4B57-8AB0-DF017548081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A7EDBCB8-6A30-4578-A5B0-2DD49311195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7B41E06C-3D2F-4B57-8707-E47720394A9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D4BCFBD-791A-44D8-8002-F6DB8098727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D089573-CB44-45D8-AB7F-1119CA50B92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3838822B-AE94-4F30-8EB9-4A6882E6BCC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44C2CFEC-1A73-4823-9B75-1C52C2F7B74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7BB9880C-8CB7-4201-90E6-E7A1F6D714A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49C5453C-A45A-4B72-B99A-E6F391FB476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F500C5A8-3B43-420D-B619-F88A2DBB144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1E0CDB6E-EA9A-42D2-896D-B758A02C49E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5F0321C0-4A76-4A6A-9978-8D8A9B6CD7E6}"/>
            </a:ext>
          </a:extLst>
        </xdr:cNvPr>
        <xdr:cNvSpPr txBox="1"/>
      </xdr:nvSpPr>
      <xdr:spPr>
        <a:xfrm>
          <a:off x="1710418" y="2612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B887A98-7D43-417D-96D0-4A95C6E9542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7501F2F-F48C-4BD2-BDAE-B13D6BF2FC3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9720391-A450-4EE8-B707-B8FA736E74F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C720098C-62AA-4FAD-92AE-241DF5FD01B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1C88DC1D-E8A5-43BA-BD38-7CA1E5AE169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F398726-42D9-457B-B620-792C9F71D91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2E87684D-8A19-48E6-A46F-D5C7B90E732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62107154-40F6-4B97-9AD4-CDE8C0934D1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C50C825A-BE39-48C4-91D8-6D2273747DD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D45DE777-D6DB-4E53-A0B8-5DAB7781D10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BFDAC958-D4CE-4BF1-8046-59964E09206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436F6B75-9292-45AF-A109-384309BCDD0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6E2E2849-AD7A-40B3-93CC-CA5A727F840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D8E4DAF5-CDA6-47AA-8B1A-BCC1C8E27D6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C77CB118-0522-4B16-9526-2BF0245AB11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F606251C-B769-41DC-841A-62E5313BD20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E0CE93B2-6E07-4ECF-9AD6-DF85441F2FC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D876DFD3-9FA8-44E1-A36A-63843D23E47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DEA0916-04ED-45CD-B29F-FEF3F6945B5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196687D9-D5C0-4573-8BE6-F648D48BC41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329A1D5-0CEF-483D-9D32-C7AD085E3E9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831A6B8-5E1D-40C5-AED2-DD00C3CC027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F5C27F-83EE-4884-B8FF-9FFBD941B08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77A17E89-BCCA-456F-87EC-0B2FC4C0C0F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98F89F09-6A8C-4297-9979-64EE335B5B6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B2EE4518-BBC2-4E60-B7CA-25B732AC77A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62F6AFC3-AA04-48E8-A966-E5B22AF4DC8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5854915E-7C9A-4A04-BCFB-4E01C288032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E44E3CF8-72ED-4D71-BACD-385250A934D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BA3676D4-0427-4667-B49C-15FD2D3897C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773A1D1-3283-4A1E-871C-10F57F46CF6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FFD4117F-4646-429B-948F-478CA7C661D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E93E9BC0-2A56-45FF-969E-E5553653613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33A89D48-976D-4A2A-AD65-0FA86DFE154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9AE5E6EB-8127-4870-ADAC-ECBCC04FB85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2AA4231B-1DC8-4078-BC36-20198DBFC91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3DAF6025-E1FC-4058-B361-51BCC04CBE6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F672D6C2-A366-4DF0-858D-3346E93197F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678CE15-023C-454E-8DE3-8761F5DD7AE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9C20C382-3967-48C0-AF14-51888FD7A1C9}"/>
            </a:ext>
          </a:extLst>
        </xdr:cNvPr>
        <xdr:cNvSpPr txBox="1"/>
      </xdr:nvSpPr>
      <xdr:spPr>
        <a:xfrm>
          <a:off x="843643" y="1274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B5CF1F39-638B-4264-8EDF-B700E91815A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6CB370D-1BB0-4F27-BF32-F6FFC920757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3557117-8AFB-4731-BE84-E0CA5AFB93F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DE82EAE2-E470-444D-97B9-DB5AC381917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534E8DD2-F97D-4BF5-91BF-1E4FAAC1C1C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A9B724D-424D-436A-A70B-41FA8DC6AEA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24FAED7E-1166-4984-980D-0EFB20AEE66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20DD06F-5B23-4E27-A78A-C5DAA48493D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327D457-5596-4856-B31D-AE648947E97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F9943D8C-DEE7-41C5-81BF-6A3CAE7C864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5F40E4ED-314C-4467-8DC0-D51C2FFC974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7F2D656B-E1F9-4E39-8A09-7D62E23E673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248DAF3-BB2E-47C6-9648-34391DC6D5E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1B314E1E-0BB1-4657-965C-71F35D73577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48A75A0A-DB6F-40CC-B1D0-FB1881CF94C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C1756F33-4FCF-4CD3-BCEC-3EFF73EF020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41A01434-7F8C-4C8F-833A-88EDB154B59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D347E6F6-E341-42A2-BA04-AF08705D4BC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C7D833BB-91E1-459D-813B-51DB5666D40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69705AEA-0010-44FF-9142-65144DC5939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BB9872E3-6942-4E1D-AAF5-5314ADA8F2B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C097989F-231B-4013-B0DE-CB7FADBADE4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3B223D04-4A56-4674-9DC1-ED7E3938D51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EB16EDE0-C083-47E2-A7D3-D1C2BBA37CE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BCB627-AF2E-4AEA-8248-341C9827ABD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18D57C4F-3016-4076-BDEC-7A213698F22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28BBCC19-5DB2-40E5-811D-B2DBBAF237D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968CA405-00AE-4E51-A066-A38D7285AB2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F33A7641-6FAD-4236-8FE6-565C2A54ED6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290C3BB-4173-47D1-BAEF-D81F778376A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E95AD6D-6AA9-4DEA-9BE1-03374BD9551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514B6B88-0487-482C-9052-EFED0771158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51AB0DA-A66A-4550-A4E5-FCFA8FEE32D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BA635D6-70FD-40B0-B66C-0E51C9E33F1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482883F-B2AF-446A-AF2E-A535A7EA1ED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293354E3-51B2-4198-BF53-258D62A7F51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C4FCC59B-8271-4A69-9C6A-77D37BF4ED28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AFFB6035-7EF7-4378-B43D-6F5C1FA65FC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21D55E76-5CC7-4511-A509-85D5C02630A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A100B21-ACB9-4173-9AF4-AD15056A09C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AB9516B-580B-4D41-87AF-1CA1B804BA3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86BB4D5-ED2C-462D-83D3-FCA78AE8E6D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D5A1AC6F-51F2-4194-9DC9-CF2CFE796A1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A9F535C-928A-49A7-8609-5E2D1B79FD4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64B8B3C3-925B-4F14-8E18-BAF8C957D95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468FAA7-A028-4DC0-88BE-7621BE7609ED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DDE57502-C98D-402F-BFA5-33E30F82A63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07638C5-9E63-4DF7-A91C-DB8A386D691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71791441-5045-4E53-9D9B-A368EBF58081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5655DF90-CDAE-45C6-9FE3-A76C0304CEF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5DDB197E-F843-41EF-8DB1-1EF0A4197E9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9D915F1-86FB-45F9-B7BE-17AFC503175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1EFA2B63-D8C0-4951-B14E-57D098C53C0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8C99D431-DC54-49A5-AEAD-5D6D643FE17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BEAE68A9-1419-438C-91C5-28716510D08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D2A4C866-C11A-40DD-A9C7-8218E067C83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A381506E-C0B6-4240-BAE8-AC59C9ABD9EE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F4F346C0-F3CF-446A-85AD-E20339A4571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2FF03188-66C6-4273-BFF2-9D91116C92C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DCAF9EE0-E2F4-4D0C-AF14-C7E5116351A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641DCF2B-2E95-4D79-BAA4-99A5E4D9F53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4CC38EE-7D6B-456F-A2D7-B5F85DE7666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C7A97A3-1F99-4FB7-B04F-D9696D82A3A4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51DF7FA3-6D5A-435F-847E-841A990C9FE0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64EB9ABA-D771-4C32-A041-5A4143E045C3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BB6B64BC-2287-4A2B-98CA-CD9865D6922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CEB39E45-9893-4DC6-B16E-0976F54CF645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139E98B5-0ACE-4866-A6C7-DCBCA8227FBC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5BF06780-B850-4594-B2A3-C19B87B68B1F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81BA80E1-9A67-46A5-81CF-110C05CAEE46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98FBE203-4E93-4EB9-B165-21D18B81D95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F619348E-F71D-4376-B9F1-E8B6278678E9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9018637C-547C-4434-B79C-7813DDFBC7C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BB5D3EB5-48C6-4019-8949-7DDF5BF34C3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CFA87187-EB81-4378-ACDA-CA849F3B0797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A72B77A2-F53A-4A71-BECF-3E4A38E500A2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9118470-B9DB-43C3-9705-37058E482B3B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6E774267-0280-4901-AC18-3D3C17B97EFA}"/>
            </a:ext>
          </a:extLst>
        </xdr:cNvPr>
        <xdr:cNvSpPr txBox="1"/>
      </xdr:nvSpPr>
      <xdr:spPr>
        <a:xfrm>
          <a:off x="843643" y="2772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extron.com/product/product.aspx?id=dtphdmi230rx&amp;s=4" TargetMode="External"/><Relationship Id="rId1" Type="http://schemas.openxmlformats.org/officeDocument/2006/relationships/hyperlink" Target="http://www.extron.com/product/product.aspx?id=dtphdmi230tx&amp;s=4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tron.com/product/product.aspx?id=dtphdmi230rx&amp;s=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extron.com/product/product.aspx?id=dtphdmi230rx&amp;s=4" TargetMode="External"/><Relationship Id="rId1" Type="http://schemas.openxmlformats.org/officeDocument/2006/relationships/hyperlink" Target="http://www.extron.com/product/product.aspx?id=dtphdmi230tx&amp;s=4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view="pageBreakPreview" zoomScaleNormal="100" zoomScaleSheetLayoutView="100" workbookViewId="0">
      <selection activeCell="B19" sqref="B19"/>
    </sheetView>
  </sheetViews>
  <sheetFormatPr defaultColWidth="9.109375" defaultRowHeight="13.2"/>
  <cols>
    <col min="1" max="1" width="9.6640625" style="3" customWidth="1"/>
    <col min="2" max="2" width="93.33203125" style="3" customWidth="1"/>
    <col min="3" max="3" width="17.44140625" style="2" customWidth="1"/>
    <col min="4" max="4" width="13" style="4" customWidth="1"/>
    <col min="5" max="5" width="20.88671875" style="5" customWidth="1"/>
    <col min="6" max="6" width="15.109375" style="3" customWidth="1"/>
    <col min="7" max="7" width="9.109375" style="3"/>
    <col min="8" max="8" width="9.44140625" style="3" bestFit="1" customWidth="1"/>
    <col min="9" max="16384" width="9.109375" style="3"/>
  </cols>
  <sheetData>
    <row r="1" spans="1:10" customFormat="1" ht="47.25" customHeight="1" thickBot="1">
      <c r="A1" s="6"/>
      <c r="B1" s="6"/>
      <c r="C1" s="6"/>
      <c r="D1" s="6"/>
      <c r="E1" s="6"/>
    </row>
    <row r="2" spans="1:10" s="1" customFormat="1" ht="27" thickBot="1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</row>
    <row r="3" spans="1:10" s="1" customFormat="1" ht="21" customHeight="1" thickBot="1">
      <c r="A3" s="162" t="s">
        <v>5</v>
      </c>
      <c r="B3" s="163"/>
      <c r="C3" s="163"/>
      <c r="D3" s="163"/>
      <c r="E3" s="164"/>
    </row>
    <row r="4" spans="1:10" s="7" customFormat="1" ht="27" customHeight="1">
      <c r="A4" s="19" t="s">
        <v>12</v>
      </c>
      <c r="B4" s="20" t="str">
        <f>'204a'!A4</f>
        <v>204a - Doktoranti</v>
      </c>
      <c r="C4" s="21">
        <f>'204a'!H29</f>
        <v>0</v>
      </c>
      <c r="D4" s="22">
        <v>1</v>
      </c>
      <c r="E4" s="25">
        <f t="shared" ref="E4" si="0">C4*D4</f>
        <v>0</v>
      </c>
      <c r="F4" s="11"/>
    </row>
    <row r="5" spans="1:10" s="7" customFormat="1" ht="27" customHeight="1">
      <c r="A5" s="19" t="s">
        <v>13</v>
      </c>
      <c r="B5" s="20" t="str">
        <f>'204b'!A4</f>
        <v>204b - Jednací</v>
      </c>
      <c r="C5" s="21">
        <f>'204b'!H25</f>
        <v>0</v>
      </c>
      <c r="D5" s="22">
        <v>1</v>
      </c>
      <c r="E5" s="25">
        <f t="shared" ref="E5:E6" si="1">C5*D5</f>
        <v>0</v>
      </c>
      <c r="F5" s="11"/>
    </row>
    <row r="6" spans="1:10" s="7" customFormat="1" ht="27" customHeight="1">
      <c r="A6" s="19" t="s">
        <v>14</v>
      </c>
      <c r="B6" s="20" t="str">
        <f>'304a'!B4</f>
        <v>304a - Učebna</v>
      </c>
      <c r="C6" s="21">
        <f>'304a'!I34</f>
        <v>0</v>
      </c>
      <c r="D6" s="22">
        <v>1</v>
      </c>
      <c r="E6" s="25">
        <f t="shared" si="1"/>
        <v>0</v>
      </c>
      <c r="F6" s="11"/>
    </row>
    <row r="7" spans="1:10" s="7" customFormat="1" ht="27" customHeight="1">
      <c r="A7" s="19" t="s">
        <v>15</v>
      </c>
      <c r="B7" s="20" t="str">
        <f>'304b'!A4</f>
        <v>304b - Videokonferenční malá</v>
      </c>
      <c r="C7" s="21">
        <f>'304b'!H39</f>
        <v>0</v>
      </c>
      <c r="D7" s="22">
        <v>1</v>
      </c>
      <c r="E7" s="25">
        <f t="shared" ref="E7:E9" si="2">C7*D7</f>
        <v>0</v>
      </c>
      <c r="F7" s="11"/>
    </row>
    <row r="8" spans="1:10" s="7" customFormat="1" ht="27" customHeight="1">
      <c r="A8" s="19" t="s">
        <v>16</v>
      </c>
      <c r="B8" s="20" t="str">
        <f>'305a'!A4</f>
        <v>305a - Učebna</v>
      </c>
      <c r="C8" s="21">
        <f>'305a'!H34</f>
        <v>0</v>
      </c>
      <c r="D8" s="22">
        <v>1</v>
      </c>
      <c r="E8" s="25">
        <f t="shared" si="2"/>
        <v>0</v>
      </c>
      <c r="F8" s="11"/>
    </row>
    <row r="9" spans="1:10" s="7" customFormat="1" ht="27" customHeight="1" thickBot="1">
      <c r="A9" s="19" t="s">
        <v>43</v>
      </c>
      <c r="B9" s="20" t="str">
        <f>'305b'!A4</f>
        <v>305b - Jednací</v>
      </c>
      <c r="C9" s="21">
        <f>'305b'!H24</f>
        <v>0</v>
      </c>
      <c r="D9" s="22">
        <v>1</v>
      </c>
      <c r="E9" s="25">
        <f t="shared" si="2"/>
        <v>0</v>
      </c>
      <c r="F9" s="11"/>
    </row>
    <row r="10" spans="1:10" s="1" customFormat="1" ht="26.25" customHeight="1" thickBot="1">
      <c r="A10" s="165" t="s">
        <v>6</v>
      </c>
      <c r="B10" s="166"/>
      <c r="C10" s="166"/>
      <c r="D10" s="167"/>
      <c r="E10" s="26">
        <f>SUM(E4:E9)</f>
        <v>0</v>
      </c>
    </row>
    <row r="11" spans="1:10">
      <c r="A11" s="153" t="s">
        <v>116</v>
      </c>
    </row>
    <row r="12" spans="1:10" ht="16.2" customHeight="1">
      <c r="A12" s="168" t="s">
        <v>101</v>
      </c>
      <c r="B12" s="169"/>
      <c r="C12" s="169"/>
      <c r="D12" s="169"/>
      <c r="E12" s="170"/>
      <c r="F12" s="148"/>
      <c r="G12" s="149"/>
      <c r="H12" s="149"/>
      <c r="I12" s="149"/>
      <c r="J12" s="149"/>
    </row>
    <row r="13" spans="1:10" ht="45" customHeight="1">
      <c r="A13" s="168" t="s">
        <v>115</v>
      </c>
      <c r="B13" s="169"/>
      <c r="C13" s="169"/>
      <c r="D13" s="169"/>
      <c r="E13" s="170"/>
      <c r="F13" s="148"/>
      <c r="G13" s="149"/>
      <c r="H13" s="149"/>
      <c r="I13" s="149"/>
      <c r="J13" s="149"/>
    </row>
    <row r="14" spans="1:10" ht="29.4" customHeight="1">
      <c r="A14" s="168" t="s">
        <v>102</v>
      </c>
      <c r="B14" s="169"/>
      <c r="C14" s="169"/>
      <c r="D14" s="169"/>
      <c r="E14" s="170"/>
      <c r="F14" s="148"/>
      <c r="G14" s="149"/>
      <c r="H14" s="149"/>
      <c r="I14" s="149"/>
      <c r="J14" s="149"/>
    </row>
    <row r="15" spans="1:10" ht="31.8" customHeight="1" thickBot="1">
      <c r="A15" s="171" t="s">
        <v>103</v>
      </c>
      <c r="B15" s="172"/>
      <c r="C15" s="172"/>
      <c r="D15" s="172"/>
      <c r="E15" s="173"/>
      <c r="F15" s="148"/>
      <c r="G15" s="149"/>
      <c r="H15" s="149"/>
      <c r="I15" s="149"/>
      <c r="J15" s="149"/>
    </row>
  </sheetData>
  <sheetProtection formatCells="0" formatColumns="0" formatRows="0" insertColumns="0" insertRows="0" insertHyperlinks="0" deleteColumns="0" deleteRows="0" sort="0" autoFilter="0" pivotTables="0"/>
  <mergeCells count="6">
    <mergeCell ref="A15:E15"/>
    <mergeCell ref="A3:E3"/>
    <mergeCell ref="A10:D10"/>
    <mergeCell ref="A13:E13"/>
    <mergeCell ref="A12:E12"/>
    <mergeCell ref="A14:E14"/>
  </mergeCells>
  <phoneticPr fontId="19" type="noConversion"/>
  <pageMargins left="0.6692913385826772" right="0.78740157480314965" top="0.78740157480314965" bottom="0.78740157480314965" header="0.39370078740157483" footer="0.39370078740157483"/>
  <pageSetup paperSize="9" scale="57" firstPageNumber="0" fitToHeight="5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54"/>
  <sheetViews>
    <sheetView view="pageBreakPreview" zoomScaleNormal="70" zoomScaleSheetLayoutView="100" workbookViewId="0">
      <pane ySplit="4" topLeftCell="A20" activePane="bottomLeft" state="frozen"/>
      <selection pane="bottomLeft" activeCell="A35" sqref="A35"/>
    </sheetView>
  </sheetViews>
  <sheetFormatPr defaultColWidth="9.109375" defaultRowHeight="13.2"/>
  <cols>
    <col min="1" max="1" width="21.5546875" style="13" customWidth="1"/>
    <col min="2" max="2" width="57.5546875" style="13" customWidth="1"/>
    <col min="3" max="3" width="27.6640625" style="13" customWidth="1"/>
    <col min="4" max="5" width="17" style="24" customWidth="1"/>
    <col min="6" max="6" width="6.6640625" style="14" customWidth="1"/>
    <col min="7" max="7" width="15.6640625" style="13" customWidth="1"/>
    <col min="8" max="8" width="20.33203125" style="13" customWidth="1"/>
    <col min="9" max="16384" width="9.109375" style="13"/>
  </cols>
  <sheetData>
    <row r="1" spans="1:8" ht="29.25" customHeight="1" thickBot="1">
      <c r="A1" s="35"/>
      <c r="B1" s="35"/>
      <c r="C1" s="35"/>
      <c r="D1" s="35"/>
      <c r="E1" s="35"/>
      <c r="F1" s="35"/>
      <c r="G1" s="35"/>
      <c r="H1" s="35"/>
    </row>
    <row r="2" spans="1:8" ht="57.75" customHeight="1">
      <c r="A2" s="88" t="s">
        <v>104</v>
      </c>
      <c r="B2" s="88" t="s">
        <v>110</v>
      </c>
      <c r="C2" s="88" t="s">
        <v>105</v>
      </c>
      <c r="D2" s="88" t="s">
        <v>106</v>
      </c>
      <c r="E2" s="88" t="s">
        <v>111</v>
      </c>
      <c r="F2" s="88" t="s">
        <v>109</v>
      </c>
      <c r="G2" s="88" t="s">
        <v>108</v>
      </c>
      <c r="H2" s="90" t="s">
        <v>9</v>
      </c>
    </row>
    <row r="3" spans="1:8" ht="57.75" customHeight="1" thickBot="1">
      <c r="A3" s="91" t="s">
        <v>11</v>
      </c>
      <c r="B3" s="92"/>
      <c r="C3" s="119" t="s">
        <v>114</v>
      </c>
      <c r="D3" s="93" t="s">
        <v>107</v>
      </c>
      <c r="E3" s="93" t="s">
        <v>112</v>
      </c>
      <c r="F3" s="94"/>
      <c r="G3" s="92"/>
      <c r="H3" s="95"/>
    </row>
    <row r="4" spans="1:8" ht="18" customHeight="1">
      <c r="A4" s="85" t="s">
        <v>40</v>
      </c>
      <c r="B4" s="86"/>
      <c r="C4" s="86"/>
      <c r="D4" s="86"/>
      <c r="E4" s="86"/>
      <c r="F4" s="86"/>
      <c r="G4" s="86"/>
      <c r="H4" s="87"/>
    </row>
    <row r="5" spans="1:8" ht="18" customHeight="1">
      <c r="A5" s="16" t="s">
        <v>11</v>
      </c>
      <c r="B5" s="15"/>
      <c r="C5" s="15"/>
      <c r="D5" s="15"/>
      <c r="E5" s="15"/>
      <c r="F5" s="15"/>
      <c r="G5" s="15"/>
      <c r="H5" s="28"/>
    </row>
    <row r="6" spans="1:8" ht="84.75" customHeight="1">
      <c r="A6" s="69" t="s">
        <v>18</v>
      </c>
      <c r="B6" s="55" t="s">
        <v>99</v>
      </c>
      <c r="C6" s="76"/>
      <c r="D6" s="77"/>
      <c r="E6" s="150"/>
      <c r="F6" s="49">
        <v>1</v>
      </c>
      <c r="G6" s="79"/>
      <c r="H6" s="75">
        <f t="shared" ref="H6:H19" si="0">G6*F6</f>
        <v>0</v>
      </c>
    </row>
    <row r="7" spans="1:8" ht="78.75" customHeight="1">
      <c r="A7" s="69" t="s">
        <v>55</v>
      </c>
      <c r="B7" s="55" t="s">
        <v>56</v>
      </c>
      <c r="C7" s="76"/>
      <c r="D7" s="76"/>
      <c r="E7" s="151"/>
      <c r="F7" s="49">
        <v>1</v>
      </c>
      <c r="G7" s="79"/>
      <c r="H7" s="66">
        <f t="shared" si="0"/>
        <v>0</v>
      </c>
    </row>
    <row r="8" spans="1:8" ht="51.75" customHeight="1">
      <c r="A8" s="70" t="s">
        <v>96</v>
      </c>
      <c r="B8" s="55" t="s">
        <v>95</v>
      </c>
      <c r="C8" s="77"/>
      <c r="D8" s="77"/>
      <c r="E8" s="150"/>
      <c r="F8" s="49">
        <v>1</v>
      </c>
      <c r="G8" s="79"/>
      <c r="H8" s="66">
        <f t="shared" si="0"/>
        <v>0</v>
      </c>
    </row>
    <row r="9" spans="1:8" customFormat="1" ht="64.5" customHeight="1">
      <c r="A9" s="69" t="s">
        <v>19</v>
      </c>
      <c r="B9" s="55" t="s">
        <v>79</v>
      </c>
      <c r="C9" s="76"/>
      <c r="D9" s="76"/>
      <c r="E9" s="151"/>
      <c r="F9" s="49">
        <v>1</v>
      </c>
      <c r="G9" s="79"/>
      <c r="H9" s="66">
        <f t="shared" si="0"/>
        <v>0</v>
      </c>
    </row>
    <row r="10" spans="1:8" customFormat="1" ht="115.5" customHeight="1">
      <c r="A10" s="69" t="s">
        <v>53</v>
      </c>
      <c r="B10" s="55" t="s">
        <v>54</v>
      </c>
      <c r="C10" s="76"/>
      <c r="D10" s="76"/>
      <c r="E10" s="151"/>
      <c r="F10" s="49">
        <v>1</v>
      </c>
      <c r="G10" s="79"/>
      <c r="H10" s="66">
        <f t="shared" si="0"/>
        <v>0</v>
      </c>
    </row>
    <row r="11" spans="1:8" customFormat="1" ht="81" customHeight="1">
      <c r="A11" s="69" t="s">
        <v>20</v>
      </c>
      <c r="B11" s="55" t="s">
        <v>67</v>
      </c>
      <c r="C11" s="76"/>
      <c r="D11" s="76"/>
      <c r="E11" s="151"/>
      <c r="F11" s="49">
        <v>1</v>
      </c>
      <c r="G11" s="79"/>
      <c r="H11" s="66">
        <f t="shared" si="0"/>
        <v>0</v>
      </c>
    </row>
    <row r="12" spans="1:8" customFormat="1" ht="111.75" customHeight="1">
      <c r="A12" s="69" t="s">
        <v>37</v>
      </c>
      <c r="B12" s="55" t="s">
        <v>50</v>
      </c>
      <c r="C12" s="76"/>
      <c r="D12" s="76"/>
      <c r="E12" s="151"/>
      <c r="F12" s="49">
        <v>1</v>
      </c>
      <c r="G12" s="79"/>
      <c r="H12" s="66">
        <f t="shared" si="0"/>
        <v>0</v>
      </c>
    </row>
    <row r="13" spans="1:8" customFormat="1" ht="111" customHeight="1">
      <c r="A13" s="69" t="s">
        <v>49</v>
      </c>
      <c r="B13" s="55" t="s">
        <v>51</v>
      </c>
      <c r="C13" s="76"/>
      <c r="D13" s="76"/>
      <c r="E13" s="151"/>
      <c r="F13" s="49">
        <v>1</v>
      </c>
      <c r="G13" s="79"/>
      <c r="H13" s="66">
        <f t="shared" si="0"/>
        <v>0</v>
      </c>
    </row>
    <row r="14" spans="1:8" customFormat="1" ht="231.75" customHeight="1">
      <c r="A14" s="69" t="s">
        <v>27</v>
      </c>
      <c r="B14" s="55" t="s">
        <v>31</v>
      </c>
      <c r="C14" s="76"/>
      <c r="D14" s="76"/>
      <c r="E14" s="151"/>
      <c r="F14" s="49">
        <v>1</v>
      </c>
      <c r="G14" s="79"/>
      <c r="H14" s="66">
        <f t="shared" si="0"/>
        <v>0</v>
      </c>
    </row>
    <row r="15" spans="1:8" customFormat="1" ht="46.5" customHeight="1">
      <c r="A15" s="69" t="s">
        <v>45</v>
      </c>
      <c r="B15" s="55" t="s">
        <v>46</v>
      </c>
      <c r="C15" s="76"/>
      <c r="D15" s="76"/>
      <c r="E15" s="151"/>
      <c r="F15" s="49">
        <v>1</v>
      </c>
      <c r="G15" s="79"/>
      <c r="H15" s="66">
        <f t="shared" si="0"/>
        <v>0</v>
      </c>
    </row>
    <row r="16" spans="1:8" customFormat="1" ht="45" customHeight="1">
      <c r="A16" s="69" t="s">
        <v>47</v>
      </c>
      <c r="B16" s="55" t="s">
        <v>48</v>
      </c>
      <c r="C16" s="76"/>
      <c r="D16" s="76"/>
      <c r="E16" s="151"/>
      <c r="F16" s="49">
        <v>1</v>
      </c>
      <c r="G16" s="79"/>
      <c r="H16" s="66">
        <f t="shared" si="0"/>
        <v>0</v>
      </c>
    </row>
    <row r="17" spans="1:10" customFormat="1" ht="144" customHeight="1">
      <c r="A17" s="69" t="s">
        <v>21</v>
      </c>
      <c r="B17" s="55" t="s">
        <v>39</v>
      </c>
      <c r="C17" s="76"/>
      <c r="D17" s="76"/>
      <c r="E17" s="151"/>
      <c r="F17" s="49">
        <v>3</v>
      </c>
      <c r="G17" s="79"/>
      <c r="H17" s="66">
        <f t="shared" si="0"/>
        <v>0</v>
      </c>
    </row>
    <row r="18" spans="1:10" ht="117.75" customHeight="1">
      <c r="A18" s="69" t="s">
        <v>22</v>
      </c>
      <c r="B18" s="55" t="s">
        <v>38</v>
      </c>
      <c r="C18" s="76"/>
      <c r="D18" s="76"/>
      <c r="E18" s="151"/>
      <c r="F18" s="49">
        <v>3</v>
      </c>
      <c r="G18" s="79"/>
      <c r="H18" s="66">
        <f t="shared" si="0"/>
        <v>0</v>
      </c>
    </row>
    <row r="19" spans="1:10" customFormat="1" ht="141" customHeight="1">
      <c r="A19" s="69" t="s">
        <v>58</v>
      </c>
      <c r="B19" s="55" t="s">
        <v>59</v>
      </c>
      <c r="C19" s="76"/>
      <c r="D19" s="76"/>
      <c r="E19" s="151"/>
      <c r="F19" s="49">
        <v>3</v>
      </c>
      <c r="G19" s="79"/>
      <c r="H19" s="66">
        <f t="shared" si="0"/>
        <v>0</v>
      </c>
    </row>
    <row r="20" spans="1:10" customFormat="1" ht="15.6">
      <c r="A20" s="37" t="s">
        <v>35</v>
      </c>
      <c r="B20" s="44"/>
      <c r="C20" s="37"/>
      <c r="D20" s="71"/>
      <c r="E20" s="71"/>
      <c r="F20" s="38"/>
      <c r="G20" s="39"/>
      <c r="H20" s="39"/>
    </row>
    <row r="21" spans="1:10" customFormat="1">
      <c r="A21" s="69" t="s">
        <v>60</v>
      </c>
      <c r="B21" s="55" t="s">
        <v>91</v>
      </c>
      <c r="C21" s="76"/>
      <c r="D21" s="76"/>
      <c r="E21" s="151"/>
      <c r="F21" s="49">
        <v>1</v>
      </c>
      <c r="G21" s="79"/>
      <c r="H21" s="66">
        <f>G21*F21</f>
        <v>0</v>
      </c>
    </row>
    <row r="22" spans="1:10" customFormat="1" ht="118.8">
      <c r="A22" s="59" t="s">
        <v>86</v>
      </c>
      <c r="B22" s="73" t="s">
        <v>88</v>
      </c>
      <c r="C22" s="78"/>
      <c r="D22" s="78"/>
      <c r="E22" s="152"/>
      <c r="F22" s="65">
        <v>1</v>
      </c>
      <c r="G22" s="80"/>
      <c r="H22" s="52">
        <f>G22*F22</f>
        <v>0</v>
      </c>
    </row>
    <row r="23" spans="1:10" customFormat="1" ht="118.8">
      <c r="A23" s="59" t="s">
        <v>86</v>
      </c>
      <c r="B23" s="59" t="s">
        <v>87</v>
      </c>
      <c r="C23" s="78"/>
      <c r="D23" s="78"/>
      <c r="E23" s="152"/>
      <c r="F23" s="65">
        <v>2</v>
      </c>
      <c r="G23" s="80"/>
      <c r="H23" s="66">
        <f>G23*F23</f>
        <v>0</v>
      </c>
    </row>
    <row r="24" spans="1:10" s="72" customFormat="1" ht="61.5" customHeight="1">
      <c r="A24" s="69" t="s">
        <v>84</v>
      </c>
      <c r="B24" s="55" t="s">
        <v>85</v>
      </c>
      <c r="C24" s="76"/>
      <c r="D24" s="76"/>
      <c r="E24" s="151"/>
      <c r="F24" s="49">
        <v>50</v>
      </c>
      <c r="G24" s="79"/>
      <c r="H24" s="52">
        <f>G24*F24</f>
        <v>0</v>
      </c>
    </row>
    <row r="25" spans="1:10" ht="30.75" customHeight="1">
      <c r="A25" s="69" t="s">
        <v>17</v>
      </c>
      <c r="B25" s="55" t="s">
        <v>24</v>
      </c>
      <c r="C25" s="76"/>
      <c r="D25" s="76"/>
      <c r="E25" s="151"/>
      <c r="F25" s="49">
        <v>1</v>
      </c>
      <c r="G25" s="79"/>
      <c r="H25" s="66">
        <f>G25*F25</f>
        <v>0</v>
      </c>
    </row>
    <row r="26" spans="1:10" customFormat="1" ht="15.6">
      <c r="A26" s="37" t="s">
        <v>25</v>
      </c>
      <c r="B26" s="38"/>
      <c r="C26" s="38"/>
      <c r="D26" s="71"/>
      <c r="E26" s="38"/>
      <c r="F26" s="38"/>
      <c r="G26" s="39"/>
      <c r="H26" s="39"/>
    </row>
    <row r="27" spans="1:10" customFormat="1" ht="33.75" customHeight="1">
      <c r="A27" s="69" t="s">
        <v>26</v>
      </c>
      <c r="B27" s="55" t="s">
        <v>28</v>
      </c>
      <c r="C27" s="76"/>
      <c r="D27" s="76"/>
      <c r="E27" s="151"/>
      <c r="F27" s="49">
        <v>1</v>
      </c>
      <c r="G27" s="79"/>
      <c r="H27" s="66">
        <f>G27*F27</f>
        <v>0</v>
      </c>
    </row>
    <row r="28" spans="1:10" ht="13.8" thickBot="1">
      <c r="A28" s="17"/>
      <c r="B28" s="17"/>
      <c r="C28" s="17"/>
      <c r="D28" s="34"/>
      <c r="E28" s="34"/>
      <c r="F28" s="18"/>
      <c r="G28" s="17"/>
      <c r="H28" s="36"/>
    </row>
    <row r="29" spans="1:10" ht="25.2" customHeight="1" thickBot="1">
      <c r="A29" s="30" t="s">
        <v>7</v>
      </c>
      <c r="B29" s="29"/>
      <c r="C29" s="29"/>
      <c r="D29" s="31"/>
      <c r="E29" s="31"/>
      <c r="F29" s="32"/>
      <c r="G29" s="29"/>
      <c r="H29" s="33">
        <f>SUM(H6:H28)</f>
        <v>0</v>
      </c>
    </row>
    <row r="30" spans="1:10" s="3" customFormat="1" ht="13.8">
      <c r="A30" s="155" t="s">
        <v>116</v>
      </c>
      <c r="B30" s="156"/>
      <c r="C30" s="157"/>
      <c r="D30" s="158"/>
      <c r="E30" s="159"/>
    </row>
    <row r="31" spans="1:10" s="3" customFormat="1" ht="13.8">
      <c r="A31" s="174" t="s">
        <v>101</v>
      </c>
      <c r="B31" s="175"/>
      <c r="C31" s="175"/>
      <c r="D31" s="175"/>
      <c r="E31" s="176"/>
      <c r="F31" s="148"/>
      <c r="G31" s="149"/>
      <c r="H31" s="149"/>
      <c r="I31" s="149"/>
      <c r="J31" s="149"/>
    </row>
    <row r="32" spans="1:10" s="3" customFormat="1" ht="40.799999999999997" customHeight="1">
      <c r="A32" s="174" t="s">
        <v>115</v>
      </c>
      <c r="B32" s="175"/>
      <c r="C32" s="175"/>
      <c r="D32" s="175"/>
      <c r="E32" s="176"/>
      <c r="F32" s="148"/>
      <c r="G32" s="149"/>
      <c r="H32" s="149"/>
      <c r="I32" s="149"/>
      <c r="J32" s="149"/>
    </row>
    <row r="33" spans="1:10" s="3" customFormat="1" ht="27" customHeight="1">
      <c r="A33" s="174" t="s">
        <v>102</v>
      </c>
      <c r="B33" s="175"/>
      <c r="C33" s="175"/>
      <c r="D33" s="175"/>
      <c r="E33" s="176"/>
      <c r="F33" s="148"/>
      <c r="G33" s="149"/>
      <c r="H33" s="149"/>
      <c r="I33" s="149"/>
      <c r="J33" s="149"/>
    </row>
    <row r="34" spans="1:10" s="3" customFormat="1" ht="30.6" customHeight="1" thickBot="1">
      <c r="A34" s="177" t="s">
        <v>103</v>
      </c>
      <c r="B34" s="178"/>
      <c r="C34" s="178"/>
      <c r="D34" s="178"/>
      <c r="E34" s="179"/>
      <c r="F34" s="148"/>
      <c r="G34" s="149"/>
      <c r="H34" s="149"/>
      <c r="I34" s="149"/>
      <c r="J34" s="149"/>
    </row>
    <row r="35" spans="1:10" s="23" customFormat="1" ht="24.9" customHeight="1">
      <c r="A35" s="13"/>
      <c r="B35" s="13"/>
      <c r="C35" s="13"/>
      <c r="D35" s="24"/>
      <c r="E35" s="24"/>
      <c r="F35" s="14"/>
      <c r="G35" s="13"/>
      <c r="H35" s="13"/>
    </row>
    <row r="36" spans="1:10" s="23" customFormat="1" ht="24.9" customHeight="1">
      <c r="A36" s="13"/>
      <c r="B36" s="13"/>
      <c r="C36" s="13"/>
      <c r="D36" s="24"/>
      <c r="E36" s="24"/>
      <c r="F36" s="14"/>
      <c r="G36" s="13"/>
      <c r="H36" s="13"/>
    </row>
    <row r="37" spans="1:10" s="23" customFormat="1" ht="24.9" customHeight="1">
      <c r="A37" s="13"/>
      <c r="B37" s="13"/>
      <c r="C37" s="13"/>
      <c r="D37" s="24"/>
      <c r="E37" s="24"/>
      <c r="F37" s="14"/>
      <c r="G37" s="13"/>
      <c r="H37" s="13"/>
    </row>
    <row r="38" spans="1:10" s="23" customFormat="1" ht="24.9" customHeight="1">
      <c r="A38" s="13"/>
      <c r="B38" s="13"/>
      <c r="C38" s="13"/>
      <c r="D38" s="24"/>
      <c r="E38" s="24"/>
      <c r="F38" s="14"/>
      <c r="G38" s="13"/>
      <c r="H38" s="13"/>
    </row>
    <row r="39" spans="1:10" s="23" customFormat="1" ht="24.9" customHeight="1">
      <c r="A39" s="13"/>
      <c r="B39" s="13"/>
      <c r="C39" s="13"/>
      <c r="D39" s="24"/>
      <c r="E39" s="24"/>
      <c r="F39" s="14"/>
      <c r="G39" s="13"/>
      <c r="H39" s="13"/>
    </row>
    <row r="40" spans="1:10" s="23" customFormat="1" ht="24.9" customHeight="1">
      <c r="A40" s="13"/>
      <c r="B40" s="13"/>
      <c r="C40" s="13"/>
      <c r="D40" s="24"/>
      <c r="E40" s="24"/>
      <c r="F40" s="14"/>
      <c r="G40" s="13"/>
      <c r="H40" s="13"/>
    </row>
    <row r="41" spans="1:10" s="23" customFormat="1" ht="24.9" customHeight="1">
      <c r="A41" s="13"/>
      <c r="B41" s="13"/>
      <c r="C41" s="13"/>
      <c r="D41" s="24"/>
      <c r="E41" s="24"/>
      <c r="F41" s="14"/>
      <c r="G41" s="13"/>
      <c r="H41" s="13"/>
    </row>
    <row r="42" spans="1:10" s="23" customFormat="1" ht="24.9" customHeight="1">
      <c r="A42" s="13"/>
      <c r="B42" s="13"/>
      <c r="C42" s="13"/>
      <c r="D42" s="24"/>
      <c r="E42" s="24"/>
      <c r="F42" s="14"/>
      <c r="G42" s="13"/>
      <c r="H42" s="13"/>
    </row>
    <row r="43" spans="1:10" s="23" customFormat="1" ht="24.9" customHeight="1">
      <c r="A43" s="13"/>
      <c r="B43" s="13"/>
      <c r="C43" s="13"/>
      <c r="D43" s="24"/>
      <c r="E43" s="24"/>
      <c r="F43" s="14"/>
      <c r="G43" s="13"/>
      <c r="H43" s="13"/>
    </row>
    <row r="44" spans="1:10" s="23" customFormat="1" ht="24.9" customHeight="1">
      <c r="A44" s="13"/>
      <c r="B44" s="13"/>
      <c r="C44" s="13"/>
      <c r="D44" s="24"/>
      <c r="E44" s="24"/>
      <c r="F44" s="14"/>
      <c r="G44" s="13"/>
      <c r="H44" s="13"/>
    </row>
    <row r="45" spans="1:10" s="23" customFormat="1" ht="24.9" customHeight="1">
      <c r="A45" s="13"/>
      <c r="B45" s="13"/>
      <c r="C45" s="13"/>
      <c r="D45" s="24"/>
      <c r="E45" s="24"/>
      <c r="F45" s="14"/>
      <c r="G45" s="13"/>
      <c r="H45" s="13"/>
    </row>
    <row r="46" spans="1:10" s="23" customFormat="1" ht="24.9" customHeight="1">
      <c r="A46" s="13"/>
      <c r="B46" s="13"/>
      <c r="C46" s="13"/>
      <c r="D46" s="24"/>
      <c r="E46" s="24"/>
      <c r="F46" s="14"/>
      <c r="G46" s="13"/>
      <c r="H46" s="13"/>
    </row>
    <row r="47" spans="1:10" s="23" customFormat="1" ht="24.9" customHeight="1">
      <c r="A47" s="13"/>
      <c r="B47" s="13"/>
      <c r="C47" s="13"/>
      <c r="D47" s="24"/>
      <c r="E47" s="24"/>
      <c r="F47" s="14"/>
      <c r="G47" s="13"/>
      <c r="H47" s="13"/>
    </row>
    <row r="48" spans="1:10" s="23" customFormat="1" ht="24.9" customHeight="1">
      <c r="A48" s="13"/>
      <c r="B48" s="13"/>
      <c r="C48" s="13"/>
      <c r="D48" s="24"/>
      <c r="E48" s="24"/>
      <c r="F48" s="14"/>
      <c r="G48" s="13"/>
      <c r="H48" s="13"/>
    </row>
    <row r="49" spans="1:8" s="23" customFormat="1" ht="24.9" customHeight="1">
      <c r="A49" s="13"/>
      <c r="B49" s="13"/>
      <c r="C49" s="13"/>
      <c r="D49" s="24"/>
      <c r="E49" s="24"/>
      <c r="F49" s="14"/>
      <c r="G49" s="13"/>
      <c r="H49" s="13"/>
    </row>
    <row r="50" spans="1:8" s="23" customFormat="1" ht="15" customHeight="1">
      <c r="A50" s="13"/>
      <c r="B50" s="13"/>
      <c r="C50" s="13"/>
      <c r="D50" s="24"/>
      <c r="E50" s="24"/>
      <c r="F50" s="14"/>
      <c r="G50" s="13"/>
      <c r="H50" s="13"/>
    </row>
    <row r="51" spans="1:8" s="23" customFormat="1" ht="24.9" customHeight="1">
      <c r="A51" s="13"/>
      <c r="B51" s="13"/>
      <c r="C51" s="13"/>
      <c r="D51" s="24"/>
      <c r="E51" s="24"/>
      <c r="F51" s="14"/>
      <c r="G51" s="13"/>
      <c r="H51" s="13"/>
    </row>
    <row r="52" spans="1:8" s="23" customFormat="1" ht="18" customHeight="1">
      <c r="A52" s="13"/>
      <c r="B52" s="13"/>
      <c r="C52" s="13"/>
      <c r="D52" s="24"/>
      <c r="E52" s="24"/>
      <c r="F52" s="14"/>
      <c r="G52" s="13"/>
      <c r="H52" s="13"/>
    </row>
    <row r="53" spans="1:8" s="23" customFormat="1" ht="24.9" customHeight="1">
      <c r="A53" s="13"/>
      <c r="B53" s="13"/>
      <c r="C53" s="13"/>
      <c r="D53" s="24"/>
      <c r="E53" s="24"/>
      <c r="F53" s="14"/>
      <c r="G53" s="13"/>
      <c r="H53" s="13"/>
    </row>
    <row r="54" spans="1:8" s="23" customFormat="1" ht="24.9" customHeight="1">
      <c r="A54" s="13"/>
      <c r="B54" s="13"/>
      <c r="C54" s="13"/>
      <c r="D54" s="24"/>
      <c r="E54" s="24"/>
      <c r="F54" s="14"/>
      <c r="G54" s="13"/>
      <c r="H54" s="13"/>
    </row>
  </sheetData>
  <sheetProtection selectLockedCells="1" selectUnlockedCells="1"/>
  <autoFilter ref="A2:H54" xr:uid="{00000000-0009-0000-0000-000001000000}"/>
  <dataConsolidate/>
  <mergeCells count="4">
    <mergeCell ref="A33:E33"/>
    <mergeCell ref="A34:E34"/>
    <mergeCell ref="A31:E31"/>
    <mergeCell ref="A32:E32"/>
  </mergeCells>
  <pageMargins left="0.74803149606299213" right="0.6692913385826772" top="0.78740157480314965" bottom="0.78740157480314965" header="0.39370078740157483" footer="0.39370078740157483"/>
  <pageSetup paperSize="9" scale="40" firstPageNumber="0" fitToHeight="20" orientation="portrait" r:id="rId1"/>
  <headerFooter alignWithMargins="0">
    <oddFooter>&amp;C&amp;P/&amp;N</oddFooter>
  </headerFooter>
  <rowBreaks count="1" manualBreakCount="1">
    <brk id="2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J56"/>
  <sheetViews>
    <sheetView view="pageBreakPreview" zoomScaleNormal="70" zoomScaleSheetLayoutView="100" workbookViewId="0">
      <pane ySplit="4" topLeftCell="A26" activePane="bottomLeft" state="frozen"/>
      <selection pane="bottomLeft" activeCell="B37" sqref="B37"/>
    </sheetView>
  </sheetViews>
  <sheetFormatPr defaultColWidth="9.109375" defaultRowHeight="13.2"/>
  <cols>
    <col min="1" max="1" width="21.5546875" style="13" customWidth="1"/>
    <col min="2" max="2" width="57.5546875" style="13" customWidth="1"/>
    <col min="3" max="3" width="24.88671875" style="24" customWidth="1"/>
    <col min="4" max="5" width="57.5546875" style="13" customWidth="1"/>
    <col min="6" max="6" width="6.6640625" style="14" customWidth="1"/>
    <col min="7" max="7" width="15.6640625" style="13" customWidth="1"/>
    <col min="8" max="8" width="20.33203125" style="13" customWidth="1"/>
    <col min="9" max="16384" width="9.109375" style="13"/>
  </cols>
  <sheetData>
    <row r="1" spans="1:8" ht="29.25" customHeight="1">
      <c r="A1" s="35"/>
      <c r="B1" s="35"/>
      <c r="C1" s="35"/>
      <c r="D1" s="35"/>
      <c r="E1" s="35"/>
      <c r="F1" s="35"/>
      <c r="G1" s="35"/>
      <c r="H1" s="35"/>
    </row>
    <row r="2" spans="1:8" s="24" customFormat="1" ht="57.75" customHeight="1">
      <c r="A2" s="104" t="s">
        <v>104</v>
      </c>
      <c r="B2" s="105" t="s">
        <v>110</v>
      </c>
      <c r="C2" s="105" t="s">
        <v>105</v>
      </c>
      <c r="D2" s="105" t="s">
        <v>106</v>
      </c>
      <c r="E2" s="105" t="s">
        <v>111</v>
      </c>
      <c r="F2" s="105" t="s">
        <v>109</v>
      </c>
      <c r="G2" s="106" t="s">
        <v>108</v>
      </c>
      <c r="H2" s="106" t="s">
        <v>113</v>
      </c>
    </row>
    <row r="3" spans="1:8" ht="88.5" customHeight="1">
      <c r="A3" s="107" t="s">
        <v>11</v>
      </c>
      <c r="B3" s="108"/>
      <c r="C3" s="118" t="s">
        <v>114</v>
      </c>
      <c r="D3" s="108" t="s">
        <v>107</v>
      </c>
      <c r="E3" s="108" t="s">
        <v>112</v>
      </c>
      <c r="F3" s="109"/>
      <c r="G3" s="109"/>
      <c r="H3" s="110"/>
    </row>
    <row r="4" spans="1:8" s="117" customFormat="1" ht="18" customHeight="1">
      <c r="A4" s="114" t="s">
        <v>92</v>
      </c>
      <c r="B4" s="115"/>
      <c r="C4" s="115"/>
      <c r="D4" s="115"/>
      <c r="E4" s="115"/>
      <c r="F4" s="115"/>
      <c r="G4" s="115"/>
      <c r="H4" s="116"/>
    </row>
    <row r="5" spans="1:8" ht="18" customHeight="1">
      <c r="A5" s="16" t="s">
        <v>11</v>
      </c>
      <c r="B5" s="15"/>
      <c r="C5" s="15"/>
      <c r="D5" s="15"/>
      <c r="E5" s="15"/>
      <c r="F5" s="15"/>
      <c r="G5" s="15"/>
      <c r="H5" s="28"/>
    </row>
    <row r="7" spans="1:8" ht="97.5" customHeight="1">
      <c r="A7" s="69" t="s">
        <v>18</v>
      </c>
      <c r="B7" s="55" t="s">
        <v>100</v>
      </c>
      <c r="C7" s="77"/>
      <c r="D7" s="111"/>
      <c r="E7" s="55"/>
      <c r="F7" s="49">
        <v>1</v>
      </c>
      <c r="G7" s="79"/>
      <c r="H7" s="75">
        <f t="shared" ref="H7:H15" si="0">G7*F7</f>
        <v>0</v>
      </c>
    </row>
    <row r="8" spans="1:8" ht="76.5" customHeight="1">
      <c r="A8" s="69" t="s">
        <v>66</v>
      </c>
      <c r="B8" s="55" t="s">
        <v>97</v>
      </c>
      <c r="C8" s="77"/>
      <c r="D8" s="111"/>
      <c r="E8" s="55"/>
      <c r="F8" s="49">
        <v>1</v>
      </c>
      <c r="G8" s="79"/>
      <c r="H8" s="66">
        <f t="shared" si="0"/>
        <v>0</v>
      </c>
    </row>
    <row r="9" spans="1:8" ht="51.75" customHeight="1">
      <c r="A9" s="70" t="s">
        <v>96</v>
      </c>
      <c r="B9" s="55" t="s">
        <v>95</v>
      </c>
      <c r="C9" s="77"/>
      <c r="D9" s="111"/>
      <c r="E9" s="55"/>
      <c r="F9" s="49">
        <v>1</v>
      </c>
      <c r="G9" s="79"/>
      <c r="H9" s="66">
        <f t="shared" si="0"/>
        <v>0</v>
      </c>
    </row>
    <row r="10" spans="1:8" customFormat="1" ht="64.5" customHeight="1">
      <c r="A10" s="69" t="s">
        <v>19</v>
      </c>
      <c r="B10" s="55" t="s">
        <v>79</v>
      </c>
      <c r="C10" s="76"/>
      <c r="D10" s="111"/>
      <c r="E10" s="55"/>
      <c r="F10" s="49">
        <v>1</v>
      </c>
      <c r="G10" s="79"/>
      <c r="H10" s="66">
        <f t="shared" si="0"/>
        <v>0</v>
      </c>
    </row>
    <row r="11" spans="1:8" customFormat="1" ht="117" customHeight="1">
      <c r="A11" s="69" t="s">
        <v>53</v>
      </c>
      <c r="B11" s="55" t="s">
        <v>54</v>
      </c>
      <c r="C11" s="77"/>
      <c r="D11" s="111"/>
      <c r="E11" s="55"/>
      <c r="F11" s="49">
        <v>1</v>
      </c>
      <c r="G11" s="79"/>
      <c r="H11" s="66">
        <f t="shared" si="0"/>
        <v>0</v>
      </c>
    </row>
    <row r="12" spans="1:8" customFormat="1" ht="75.75" customHeight="1">
      <c r="A12" s="69" t="s">
        <v>20</v>
      </c>
      <c r="B12" s="55" t="s">
        <v>67</v>
      </c>
      <c r="C12" s="77"/>
      <c r="D12" s="111"/>
      <c r="E12" s="55"/>
      <c r="F12" s="49">
        <v>1</v>
      </c>
      <c r="G12" s="79"/>
      <c r="H12" s="66">
        <f t="shared" si="0"/>
        <v>0</v>
      </c>
    </row>
    <row r="13" spans="1:8" customFormat="1" ht="231.75" customHeight="1">
      <c r="A13" s="69" t="s">
        <v>27</v>
      </c>
      <c r="B13" s="55" t="s">
        <v>31</v>
      </c>
      <c r="C13" s="77"/>
      <c r="D13" s="111"/>
      <c r="E13" s="55"/>
      <c r="F13" s="49">
        <v>1</v>
      </c>
      <c r="G13" s="79"/>
      <c r="H13" s="66">
        <f t="shared" si="0"/>
        <v>0</v>
      </c>
    </row>
    <row r="14" spans="1:8" customFormat="1" ht="46.5" customHeight="1">
      <c r="A14" s="69" t="s">
        <v>45</v>
      </c>
      <c r="B14" s="55" t="s">
        <v>46</v>
      </c>
      <c r="C14" s="77"/>
      <c r="D14" s="111"/>
      <c r="E14" s="55"/>
      <c r="F14" s="49">
        <v>1</v>
      </c>
      <c r="G14" s="79"/>
      <c r="H14" s="66">
        <f t="shared" si="0"/>
        <v>0</v>
      </c>
    </row>
    <row r="15" spans="1:8" customFormat="1" ht="45" customHeight="1">
      <c r="A15" s="69" t="s">
        <v>47</v>
      </c>
      <c r="B15" s="55" t="s">
        <v>48</v>
      </c>
      <c r="C15" s="77"/>
      <c r="D15" s="111"/>
      <c r="E15" s="55"/>
      <c r="F15" s="49">
        <v>1</v>
      </c>
      <c r="G15" s="79"/>
      <c r="H15" s="66">
        <f t="shared" si="0"/>
        <v>0</v>
      </c>
    </row>
    <row r="16" spans="1:8" customFormat="1" ht="15.6">
      <c r="A16" s="38" t="s">
        <v>35</v>
      </c>
      <c r="B16" s="44"/>
      <c r="C16" s="71"/>
      <c r="D16" s="44"/>
      <c r="E16" s="44"/>
      <c r="F16" s="38"/>
      <c r="G16" s="38"/>
      <c r="H16" s="38"/>
    </row>
    <row r="17" spans="1:10" customFormat="1">
      <c r="A17" s="69" t="s">
        <v>60</v>
      </c>
      <c r="B17" s="55" t="s">
        <v>91</v>
      </c>
      <c r="C17" s="76"/>
      <c r="D17" s="111"/>
      <c r="E17" s="55"/>
      <c r="F17" s="49">
        <v>1</v>
      </c>
      <c r="G17" s="79"/>
      <c r="H17" s="66">
        <f>G17*F17</f>
        <v>0</v>
      </c>
    </row>
    <row r="18" spans="1:10" customFormat="1" ht="118.8">
      <c r="A18" s="59" t="s">
        <v>86</v>
      </c>
      <c r="B18" s="73" t="s">
        <v>88</v>
      </c>
      <c r="C18" s="78"/>
      <c r="D18" s="112"/>
      <c r="E18" s="73"/>
      <c r="F18" s="65">
        <v>1</v>
      </c>
      <c r="G18" s="80"/>
      <c r="H18" s="52">
        <f>G18*F18</f>
        <v>0</v>
      </c>
    </row>
    <row r="19" spans="1:10" customFormat="1" ht="118.8">
      <c r="A19" s="59" t="s">
        <v>86</v>
      </c>
      <c r="B19" s="59" t="s">
        <v>87</v>
      </c>
      <c r="C19" s="78"/>
      <c r="D19" s="113"/>
      <c r="E19" s="59"/>
      <c r="F19" s="65">
        <v>3</v>
      </c>
      <c r="G19" s="80"/>
      <c r="H19" s="66">
        <f>G19*F19</f>
        <v>0</v>
      </c>
    </row>
    <row r="20" spans="1:10" s="72" customFormat="1" ht="61.5" customHeight="1">
      <c r="A20" s="69" t="s">
        <v>84</v>
      </c>
      <c r="B20" s="55" t="s">
        <v>85</v>
      </c>
      <c r="C20" s="76"/>
      <c r="D20" s="111"/>
      <c r="E20" s="55"/>
      <c r="F20" s="49">
        <v>50</v>
      </c>
      <c r="G20" s="79"/>
      <c r="H20" s="52">
        <f>G20*F20</f>
        <v>0</v>
      </c>
    </row>
    <row r="21" spans="1:10" customFormat="1" ht="35.25" customHeight="1">
      <c r="A21" s="69" t="s">
        <v>17</v>
      </c>
      <c r="B21" s="55" t="s">
        <v>24</v>
      </c>
      <c r="C21" s="77"/>
      <c r="D21" s="111"/>
      <c r="E21" s="55"/>
      <c r="F21" s="49">
        <v>1</v>
      </c>
      <c r="G21" s="79"/>
      <c r="H21" s="66">
        <f>G21*F21</f>
        <v>0</v>
      </c>
    </row>
    <row r="22" spans="1:10" customFormat="1" ht="15.6">
      <c r="A22" s="38" t="s">
        <v>25</v>
      </c>
      <c r="B22" s="44"/>
      <c r="C22" s="71"/>
      <c r="D22" s="44"/>
      <c r="E22" s="44"/>
      <c r="F22" s="38"/>
      <c r="G22" s="38"/>
      <c r="H22" s="38"/>
    </row>
    <row r="23" spans="1:10" customFormat="1" ht="32.25" customHeight="1">
      <c r="A23" s="69" t="s">
        <v>26</v>
      </c>
      <c r="B23" s="55" t="s">
        <v>28</v>
      </c>
      <c r="C23" s="77"/>
      <c r="D23" s="111"/>
      <c r="E23" s="55"/>
      <c r="F23" s="49">
        <v>1</v>
      </c>
      <c r="G23" s="79"/>
      <c r="H23" s="66">
        <f>G23*F23</f>
        <v>0</v>
      </c>
    </row>
    <row r="24" spans="1:10" ht="13.8" thickBot="1">
      <c r="A24" s="17"/>
      <c r="B24" s="17"/>
      <c r="C24" s="34"/>
      <c r="D24" s="17"/>
      <c r="E24" s="17"/>
      <c r="F24" s="18"/>
      <c r="G24" s="17"/>
      <c r="H24" s="36"/>
    </row>
    <row r="25" spans="1:10" ht="23.25" customHeight="1" thickBot="1">
      <c r="A25" s="30" t="s">
        <v>7</v>
      </c>
      <c r="B25" s="29"/>
      <c r="C25" s="31"/>
      <c r="D25" s="29"/>
      <c r="E25" s="29"/>
      <c r="F25" s="32"/>
      <c r="G25" s="29"/>
      <c r="H25" s="33">
        <f>SUM(H7:H24)</f>
        <v>0</v>
      </c>
    </row>
    <row r="26" spans="1:10" s="3" customFormat="1" ht="13.8">
      <c r="A26" s="155" t="s">
        <v>116</v>
      </c>
      <c r="B26" s="156"/>
      <c r="C26" s="157"/>
      <c r="D26" s="158"/>
      <c r="E26" s="159"/>
    </row>
    <row r="27" spans="1:10" s="3" customFormat="1" ht="13.8">
      <c r="A27" s="174" t="s">
        <v>101</v>
      </c>
      <c r="B27" s="175"/>
      <c r="C27" s="175"/>
      <c r="D27" s="175"/>
      <c r="E27" s="176"/>
      <c r="F27" s="148"/>
      <c r="G27" s="149"/>
      <c r="H27" s="149"/>
      <c r="I27" s="149"/>
      <c r="J27" s="149"/>
    </row>
    <row r="28" spans="1:10" s="3" customFormat="1" ht="30" customHeight="1">
      <c r="A28" s="174" t="s">
        <v>115</v>
      </c>
      <c r="B28" s="175"/>
      <c r="C28" s="175"/>
      <c r="D28" s="175"/>
      <c r="E28" s="176"/>
      <c r="F28" s="148"/>
      <c r="G28" s="149"/>
      <c r="H28" s="149"/>
      <c r="I28" s="149"/>
      <c r="J28" s="149"/>
    </row>
    <row r="29" spans="1:10" s="3" customFormat="1" ht="13.8">
      <c r="A29" s="174" t="s">
        <v>102</v>
      </c>
      <c r="B29" s="175"/>
      <c r="C29" s="175"/>
      <c r="D29" s="175"/>
      <c r="E29" s="176"/>
      <c r="F29" s="148"/>
      <c r="G29" s="149"/>
      <c r="H29" s="149"/>
      <c r="I29" s="149"/>
      <c r="J29" s="149"/>
    </row>
    <row r="30" spans="1:10" s="3" customFormat="1" ht="14.4" thickBot="1">
      <c r="A30" s="177" t="s">
        <v>103</v>
      </c>
      <c r="B30" s="178"/>
      <c r="C30" s="178"/>
      <c r="D30" s="178"/>
      <c r="E30" s="179"/>
      <c r="F30" s="148"/>
      <c r="G30" s="149"/>
      <c r="H30" s="149"/>
      <c r="I30" s="149"/>
      <c r="J30" s="149"/>
    </row>
    <row r="32" spans="1:10" s="23" customFormat="1" collapsed="1">
      <c r="A32" s="13"/>
      <c r="B32" s="13"/>
      <c r="C32" s="24"/>
      <c r="D32" s="13"/>
      <c r="E32" s="13"/>
      <c r="F32" s="14"/>
      <c r="G32" s="13"/>
      <c r="H32" s="13"/>
    </row>
    <row r="36" spans="1:8" s="23" customFormat="1" ht="24.9" customHeight="1">
      <c r="A36" s="13"/>
      <c r="B36" s="13"/>
      <c r="C36" s="24"/>
      <c r="D36" s="13"/>
      <c r="E36" s="13"/>
      <c r="F36" s="14"/>
      <c r="G36" s="13"/>
      <c r="H36" s="13"/>
    </row>
    <row r="37" spans="1:8" s="23" customFormat="1" ht="24.9" customHeight="1">
      <c r="A37" s="13"/>
      <c r="B37" s="13"/>
      <c r="C37" s="24"/>
      <c r="D37" s="13"/>
      <c r="E37" s="13"/>
      <c r="F37" s="14"/>
      <c r="G37" s="13"/>
      <c r="H37" s="13"/>
    </row>
    <row r="38" spans="1:8" s="23" customFormat="1" ht="24.9" customHeight="1">
      <c r="A38" s="13"/>
      <c r="B38" s="13"/>
      <c r="C38" s="24"/>
      <c r="D38" s="13"/>
      <c r="E38" s="13"/>
      <c r="F38" s="14"/>
      <c r="G38" s="13"/>
      <c r="H38" s="13"/>
    </row>
    <row r="39" spans="1:8" s="23" customFormat="1" ht="24.9" customHeight="1">
      <c r="A39" s="13"/>
      <c r="B39" s="13"/>
      <c r="C39" s="24"/>
      <c r="D39" s="13"/>
      <c r="E39" s="13"/>
      <c r="F39" s="14"/>
      <c r="G39" s="13"/>
      <c r="H39" s="13"/>
    </row>
    <row r="40" spans="1:8" s="23" customFormat="1" ht="24.9" customHeight="1">
      <c r="A40" s="13"/>
      <c r="B40" s="13"/>
      <c r="C40" s="24"/>
      <c r="D40" s="13"/>
      <c r="E40" s="13"/>
      <c r="F40" s="14"/>
      <c r="G40" s="13"/>
      <c r="H40" s="13"/>
    </row>
    <row r="41" spans="1:8" s="23" customFormat="1" ht="24.9" customHeight="1">
      <c r="A41" s="13"/>
      <c r="B41" s="13"/>
      <c r="C41" s="24"/>
      <c r="D41" s="13"/>
      <c r="E41" s="13"/>
      <c r="F41" s="14"/>
      <c r="G41" s="13"/>
      <c r="H41" s="13"/>
    </row>
    <row r="42" spans="1:8" s="23" customFormat="1" ht="24.9" customHeight="1">
      <c r="A42" s="13"/>
      <c r="B42" s="13"/>
      <c r="C42" s="24"/>
      <c r="D42" s="13"/>
      <c r="E42" s="13"/>
      <c r="F42" s="14"/>
      <c r="G42" s="13"/>
      <c r="H42" s="13"/>
    </row>
    <row r="43" spans="1:8" s="23" customFormat="1" ht="24.9" customHeight="1">
      <c r="A43" s="13"/>
      <c r="B43" s="13"/>
      <c r="C43" s="24"/>
      <c r="D43" s="13"/>
      <c r="E43" s="13"/>
      <c r="F43" s="14"/>
      <c r="G43" s="13"/>
      <c r="H43" s="13"/>
    </row>
    <row r="44" spans="1:8" s="23" customFormat="1" ht="24.9" customHeight="1">
      <c r="A44" s="13"/>
      <c r="B44" s="13"/>
      <c r="C44" s="24"/>
      <c r="D44" s="13"/>
      <c r="E44" s="13"/>
      <c r="F44" s="14"/>
      <c r="G44" s="13"/>
      <c r="H44" s="13"/>
    </row>
    <row r="45" spans="1:8" s="23" customFormat="1" ht="24.9" customHeight="1">
      <c r="A45" s="13"/>
      <c r="B45" s="13"/>
      <c r="C45" s="24"/>
      <c r="D45" s="13"/>
      <c r="E45" s="13"/>
      <c r="F45" s="14"/>
      <c r="G45" s="13"/>
      <c r="H45" s="13"/>
    </row>
    <row r="46" spans="1:8" s="23" customFormat="1" ht="24.9" customHeight="1">
      <c r="A46" s="13"/>
      <c r="B46" s="13"/>
      <c r="C46" s="24"/>
      <c r="D46" s="13"/>
      <c r="E46" s="13"/>
      <c r="F46" s="14"/>
      <c r="G46" s="13"/>
      <c r="H46" s="13"/>
    </row>
    <row r="47" spans="1:8" s="23" customFormat="1" ht="24.9" customHeight="1">
      <c r="A47" s="13"/>
      <c r="B47" s="13"/>
      <c r="C47" s="24"/>
      <c r="D47" s="13"/>
      <c r="E47" s="13"/>
      <c r="F47" s="14"/>
      <c r="G47" s="13"/>
      <c r="H47" s="13"/>
    </row>
    <row r="48" spans="1:8" s="23" customFormat="1" ht="24.9" customHeight="1">
      <c r="A48" s="13"/>
      <c r="B48" s="13"/>
      <c r="C48" s="24"/>
      <c r="D48" s="13"/>
      <c r="E48" s="13"/>
      <c r="F48" s="14"/>
      <c r="G48" s="13"/>
      <c r="H48" s="13"/>
    </row>
    <row r="49" spans="1:8" s="23" customFormat="1" ht="24.9" customHeight="1">
      <c r="A49" s="13"/>
      <c r="B49" s="13"/>
      <c r="C49" s="24"/>
      <c r="D49" s="13"/>
      <c r="E49" s="13"/>
      <c r="F49" s="14"/>
      <c r="G49" s="13"/>
      <c r="H49" s="13"/>
    </row>
    <row r="50" spans="1:8" s="23" customFormat="1" ht="24.9" customHeight="1">
      <c r="A50" s="13"/>
      <c r="B50" s="13"/>
      <c r="C50" s="24"/>
      <c r="D50" s="13"/>
      <c r="E50" s="13"/>
      <c r="F50" s="14"/>
      <c r="G50" s="13"/>
      <c r="H50" s="13"/>
    </row>
    <row r="51" spans="1:8" s="23" customFormat="1" ht="24.9" customHeight="1">
      <c r="A51" s="13"/>
      <c r="B51" s="13"/>
      <c r="C51" s="24"/>
      <c r="D51" s="13"/>
      <c r="E51" s="13"/>
      <c r="F51" s="14"/>
      <c r="G51" s="13"/>
      <c r="H51" s="13"/>
    </row>
    <row r="52" spans="1:8" s="23" customFormat="1" ht="15" customHeight="1">
      <c r="A52" s="13"/>
      <c r="B52" s="13"/>
      <c r="C52" s="24"/>
      <c r="D52" s="13"/>
      <c r="E52" s="13"/>
      <c r="F52" s="14"/>
      <c r="G52" s="13"/>
      <c r="H52" s="13"/>
    </row>
    <row r="53" spans="1:8" s="23" customFormat="1" ht="24.9" customHeight="1">
      <c r="A53" s="13"/>
      <c r="B53" s="13"/>
      <c r="C53" s="24"/>
      <c r="D53" s="13"/>
      <c r="E53" s="13"/>
      <c r="F53" s="14"/>
      <c r="G53" s="13"/>
      <c r="H53" s="13"/>
    </row>
    <row r="54" spans="1:8" s="23" customFormat="1" ht="18" customHeight="1">
      <c r="A54" s="13"/>
      <c r="B54" s="13"/>
      <c r="C54" s="24"/>
      <c r="D54" s="13"/>
      <c r="E54" s="13"/>
      <c r="F54" s="14"/>
      <c r="G54" s="13"/>
      <c r="H54" s="13"/>
    </row>
    <row r="55" spans="1:8" s="23" customFormat="1" ht="24.9" customHeight="1">
      <c r="A55" s="13"/>
      <c r="B55" s="13"/>
      <c r="C55" s="24"/>
      <c r="D55" s="13"/>
      <c r="E55" s="13"/>
      <c r="F55" s="14"/>
      <c r="G55" s="13"/>
      <c r="H55" s="13"/>
    </row>
    <row r="56" spans="1:8" s="23" customFormat="1" ht="24.9" customHeight="1">
      <c r="A56" s="13"/>
      <c r="B56" s="13"/>
      <c r="C56" s="24"/>
      <c r="D56" s="13"/>
      <c r="E56" s="13"/>
      <c r="F56" s="14"/>
      <c r="G56" s="13"/>
      <c r="H56" s="13"/>
    </row>
  </sheetData>
  <sheetProtection selectLockedCells="1" selectUnlockedCells="1"/>
  <autoFilter ref="A2:H56" xr:uid="{00000000-0009-0000-0000-000002000000}"/>
  <dataConsolidate/>
  <mergeCells count="4">
    <mergeCell ref="A27:E27"/>
    <mergeCell ref="A28:E28"/>
    <mergeCell ref="A29:E29"/>
    <mergeCell ref="A30:E30"/>
  </mergeCells>
  <pageMargins left="0.74803149606299213" right="0.6692913385826772" top="0.78740157480314965" bottom="0.78740157480314965" header="0.39370078740157483" footer="0.39370078740157483"/>
  <pageSetup paperSize="9" scale="34" firstPageNumber="0" fitToHeight="20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J70"/>
  <sheetViews>
    <sheetView view="pageBreakPreview" topLeftCell="D1" zoomScaleNormal="70" zoomScaleSheetLayoutView="100" workbookViewId="0">
      <pane ySplit="4" topLeftCell="A32" activePane="bottomLeft" state="frozen"/>
      <selection pane="bottomLeft" activeCell="H32" sqref="H32"/>
    </sheetView>
  </sheetViews>
  <sheetFormatPr defaultColWidth="9.109375" defaultRowHeight="13.2"/>
  <cols>
    <col min="1" max="1" width="4.5546875" style="13" hidden="1" customWidth="1"/>
    <col min="2" max="2" width="21.5546875" style="13" customWidth="1"/>
    <col min="3" max="3" width="57.5546875" style="13" customWidth="1"/>
    <col min="4" max="4" width="28.5546875" style="24" customWidth="1"/>
    <col min="5" max="6" width="57.5546875" style="13" customWidth="1"/>
    <col min="7" max="7" width="6.6640625" style="14" customWidth="1"/>
    <col min="8" max="8" width="15.6640625" style="13" customWidth="1"/>
    <col min="9" max="9" width="20.33203125" style="13" customWidth="1"/>
    <col min="10" max="16384" width="9.109375" style="13"/>
  </cols>
  <sheetData>
    <row r="1" spans="1:9" ht="29.25" customHeight="1" thickBot="1">
      <c r="B1" s="35"/>
      <c r="C1" s="35"/>
      <c r="D1" s="35"/>
      <c r="E1" s="35"/>
      <c r="F1" s="35"/>
      <c r="G1" s="35"/>
      <c r="H1" s="35"/>
      <c r="I1" s="35"/>
    </row>
    <row r="2" spans="1:9" s="24" customFormat="1" ht="57.75" customHeight="1">
      <c r="A2" s="27" t="s">
        <v>10</v>
      </c>
      <c r="B2" s="134" t="s">
        <v>104</v>
      </c>
      <c r="C2" s="89" t="s">
        <v>110</v>
      </c>
      <c r="D2" s="89" t="s">
        <v>105</v>
      </c>
      <c r="E2" s="89" t="s">
        <v>106</v>
      </c>
      <c r="F2" s="89" t="s">
        <v>111</v>
      </c>
      <c r="G2" s="89" t="s">
        <v>109</v>
      </c>
      <c r="H2" s="135" t="s">
        <v>108</v>
      </c>
      <c r="I2" s="136" t="s">
        <v>113</v>
      </c>
    </row>
    <row r="3" spans="1:9" ht="89.25" customHeight="1" thickBot="1">
      <c r="A3" s="137"/>
      <c r="B3" s="91" t="s">
        <v>11</v>
      </c>
      <c r="C3" s="93"/>
      <c r="D3" s="119" t="s">
        <v>114</v>
      </c>
      <c r="E3" s="93" t="s">
        <v>107</v>
      </c>
      <c r="F3" s="93" t="s">
        <v>112</v>
      </c>
      <c r="G3" s="138"/>
      <c r="H3" s="139"/>
      <c r="I3" s="140">
        <f t="shared" ref="I3" si="0">SUM(G3*H3)</f>
        <v>0</v>
      </c>
    </row>
    <row r="4" spans="1:9" s="117" customFormat="1" ht="18" customHeight="1">
      <c r="A4" s="115"/>
      <c r="B4" s="114" t="s">
        <v>94</v>
      </c>
      <c r="C4" s="115"/>
      <c r="D4" s="115"/>
      <c r="E4" s="115"/>
      <c r="F4" s="115"/>
      <c r="G4" s="115"/>
      <c r="H4" s="115"/>
      <c r="I4" s="116"/>
    </row>
    <row r="5" spans="1:9" ht="18" customHeight="1">
      <c r="A5" s="15"/>
      <c r="B5" s="16" t="s">
        <v>11</v>
      </c>
      <c r="C5" s="15"/>
      <c r="D5" s="15"/>
      <c r="E5" s="15"/>
      <c r="F5" s="15"/>
      <c r="G5" s="15"/>
      <c r="H5" s="15"/>
      <c r="I5" s="28"/>
    </row>
    <row r="7" spans="1:9" ht="84.75" customHeight="1">
      <c r="A7" s="48"/>
      <c r="B7" s="69" t="s">
        <v>18</v>
      </c>
      <c r="C7" s="55" t="s">
        <v>99</v>
      </c>
      <c r="D7" s="77"/>
      <c r="E7" s="111"/>
      <c r="F7" s="55"/>
      <c r="G7" s="49">
        <v>1</v>
      </c>
      <c r="H7" s="79"/>
      <c r="I7" s="75">
        <f t="shared" ref="I7:I22" si="1">H7*G7</f>
        <v>0</v>
      </c>
    </row>
    <row r="8" spans="1:9" ht="97.5" customHeight="1">
      <c r="A8" s="48"/>
      <c r="B8" s="47" t="s">
        <v>55</v>
      </c>
      <c r="C8" s="56" t="s">
        <v>56</v>
      </c>
      <c r="D8" s="124"/>
      <c r="E8" s="125"/>
      <c r="F8" s="56"/>
      <c r="G8" s="57">
        <v>1</v>
      </c>
      <c r="H8" s="131"/>
      <c r="I8" s="58">
        <f t="shared" si="1"/>
        <v>0</v>
      </c>
    </row>
    <row r="9" spans="1:9" ht="51.75" customHeight="1">
      <c r="A9" s="48"/>
      <c r="B9" s="70" t="s">
        <v>96</v>
      </c>
      <c r="C9" s="55" t="s">
        <v>95</v>
      </c>
      <c r="D9" s="77"/>
      <c r="E9" s="111"/>
      <c r="F9" s="55"/>
      <c r="G9" s="49">
        <v>1</v>
      </c>
      <c r="H9" s="79"/>
      <c r="I9" s="66">
        <f t="shared" si="1"/>
        <v>0</v>
      </c>
    </row>
    <row r="10" spans="1:9" customFormat="1" ht="64.5" customHeight="1">
      <c r="A10" s="60"/>
      <c r="B10" s="51" t="s">
        <v>19</v>
      </c>
      <c r="C10" s="67" t="s">
        <v>79</v>
      </c>
      <c r="D10" s="113"/>
      <c r="E10" s="126"/>
      <c r="F10" s="67"/>
      <c r="G10" s="49">
        <v>1</v>
      </c>
      <c r="H10" s="80"/>
      <c r="I10" s="66">
        <f t="shared" si="1"/>
        <v>0</v>
      </c>
    </row>
    <row r="11" spans="1:9" customFormat="1" ht="159" customHeight="1">
      <c r="A11" s="60"/>
      <c r="B11" s="61" t="s">
        <v>74</v>
      </c>
      <c r="C11" s="50" t="s">
        <v>80</v>
      </c>
      <c r="D11" s="127"/>
      <c r="E11" s="128"/>
      <c r="F11" s="50"/>
      <c r="G11" s="49">
        <v>1</v>
      </c>
      <c r="H11" s="80"/>
      <c r="I11" s="58">
        <f t="shared" si="1"/>
        <v>0</v>
      </c>
    </row>
    <row r="12" spans="1:9" customFormat="1" ht="111.75" customHeight="1">
      <c r="A12" s="60"/>
      <c r="B12" s="62" t="s">
        <v>37</v>
      </c>
      <c r="C12" s="50" t="s">
        <v>50</v>
      </c>
      <c r="D12" s="127"/>
      <c r="E12" s="128"/>
      <c r="F12" s="50"/>
      <c r="G12" s="49">
        <v>1</v>
      </c>
      <c r="H12" s="80"/>
      <c r="I12" s="66">
        <f t="shared" si="1"/>
        <v>0</v>
      </c>
    </row>
    <row r="13" spans="1:9" customFormat="1" ht="111" customHeight="1">
      <c r="A13" s="60"/>
      <c r="B13" s="62" t="s">
        <v>49</v>
      </c>
      <c r="C13" s="50" t="s">
        <v>51</v>
      </c>
      <c r="D13" s="127"/>
      <c r="E13" s="128"/>
      <c r="F13" s="50"/>
      <c r="G13" s="49">
        <v>1</v>
      </c>
      <c r="H13" s="80"/>
      <c r="I13" s="58">
        <f t="shared" si="1"/>
        <v>0</v>
      </c>
    </row>
    <row r="14" spans="1:9" customFormat="1" ht="105" customHeight="1">
      <c r="A14" s="60"/>
      <c r="B14" s="53" t="s">
        <v>53</v>
      </c>
      <c r="C14" s="54" t="s">
        <v>54</v>
      </c>
      <c r="D14" s="127"/>
      <c r="E14" s="129"/>
      <c r="F14" s="54"/>
      <c r="G14" s="49">
        <v>1</v>
      </c>
      <c r="H14" s="132"/>
      <c r="I14" s="66">
        <f t="shared" si="1"/>
        <v>0</v>
      </c>
    </row>
    <row r="15" spans="1:9" customFormat="1" ht="70.5" customHeight="1">
      <c r="A15" s="60"/>
      <c r="B15" s="51" t="s">
        <v>20</v>
      </c>
      <c r="C15" s="74" t="s">
        <v>57</v>
      </c>
      <c r="D15" s="113"/>
      <c r="E15" s="130"/>
      <c r="F15" s="74"/>
      <c r="G15" s="49">
        <v>1</v>
      </c>
      <c r="H15" s="133"/>
      <c r="I15" s="58">
        <f t="shared" si="1"/>
        <v>0</v>
      </c>
    </row>
    <row r="16" spans="1:9" customFormat="1" ht="231.75" customHeight="1">
      <c r="A16" s="60"/>
      <c r="B16" s="51" t="s">
        <v>27</v>
      </c>
      <c r="C16" s="74" t="s">
        <v>31</v>
      </c>
      <c r="D16" s="113"/>
      <c r="E16" s="130"/>
      <c r="F16" s="74"/>
      <c r="G16" s="49">
        <v>1</v>
      </c>
      <c r="H16" s="133"/>
      <c r="I16" s="66">
        <f t="shared" si="1"/>
        <v>0</v>
      </c>
    </row>
    <row r="17" spans="1:9" customFormat="1" ht="46.5" customHeight="1">
      <c r="A17" s="60"/>
      <c r="B17" s="61" t="s">
        <v>45</v>
      </c>
      <c r="C17" s="50" t="s">
        <v>46</v>
      </c>
      <c r="D17" s="127"/>
      <c r="E17" s="128"/>
      <c r="F17" s="50"/>
      <c r="G17" s="49">
        <v>1</v>
      </c>
      <c r="H17" s="80"/>
      <c r="I17" s="58">
        <f t="shared" si="1"/>
        <v>0</v>
      </c>
    </row>
    <row r="18" spans="1:9" customFormat="1" ht="45" customHeight="1">
      <c r="A18" s="60"/>
      <c r="B18" s="61" t="s">
        <v>47</v>
      </c>
      <c r="C18" s="50" t="s">
        <v>48</v>
      </c>
      <c r="D18" s="127"/>
      <c r="E18" s="128"/>
      <c r="F18" s="50"/>
      <c r="G18" s="49">
        <v>1</v>
      </c>
      <c r="H18" s="80"/>
      <c r="I18" s="66">
        <f t="shared" si="1"/>
        <v>0</v>
      </c>
    </row>
    <row r="19" spans="1:9" customFormat="1" ht="144" customHeight="1">
      <c r="A19" s="60"/>
      <c r="B19" s="51" t="s">
        <v>21</v>
      </c>
      <c r="C19" s="74" t="s">
        <v>39</v>
      </c>
      <c r="D19" s="113"/>
      <c r="E19" s="130"/>
      <c r="F19" s="74"/>
      <c r="G19" s="49">
        <v>1</v>
      </c>
      <c r="H19" s="133"/>
      <c r="I19" s="58">
        <f t="shared" si="1"/>
        <v>0</v>
      </c>
    </row>
    <row r="20" spans="1:9" ht="109.5" customHeight="1">
      <c r="A20" s="46"/>
      <c r="B20" s="51" t="s">
        <v>22</v>
      </c>
      <c r="C20" s="74" t="s">
        <v>38</v>
      </c>
      <c r="D20" s="113"/>
      <c r="E20" s="130"/>
      <c r="F20" s="74"/>
      <c r="G20" s="49">
        <v>1</v>
      </c>
      <c r="H20" s="133"/>
      <c r="I20" s="66">
        <f t="shared" si="1"/>
        <v>0</v>
      </c>
    </row>
    <row r="21" spans="1:9" customFormat="1" ht="134.25" customHeight="1">
      <c r="A21" s="60"/>
      <c r="B21" s="51" t="s">
        <v>23</v>
      </c>
      <c r="C21" s="74" t="s">
        <v>44</v>
      </c>
      <c r="D21" s="113"/>
      <c r="E21" s="130"/>
      <c r="F21" s="74"/>
      <c r="G21" s="49">
        <v>1</v>
      </c>
      <c r="H21" s="133"/>
      <c r="I21" s="58">
        <f t="shared" si="1"/>
        <v>0</v>
      </c>
    </row>
    <row r="22" spans="1:9" customFormat="1" ht="39.6">
      <c r="A22" s="60"/>
      <c r="B22" s="51" t="s">
        <v>30</v>
      </c>
      <c r="C22" s="74" t="s">
        <v>29</v>
      </c>
      <c r="D22" s="113"/>
      <c r="E22" s="130"/>
      <c r="F22" s="74"/>
      <c r="G22" s="49">
        <v>1</v>
      </c>
      <c r="H22" s="133"/>
      <c r="I22" s="66">
        <f t="shared" si="1"/>
        <v>0</v>
      </c>
    </row>
    <row r="23" spans="1:9" customFormat="1" ht="15.6">
      <c r="A23" s="60"/>
      <c r="B23" s="37" t="s">
        <v>35</v>
      </c>
      <c r="C23" s="44"/>
      <c r="D23" s="71"/>
      <c r="E23" s="44"/>
      <c r="F23" s="44"/>
      <c r="G23" s="44"/>
      <c r="H23" s="44"/>
      <c r="I23" s="44"/>
    </row>
    <row r="24" spans="1:9" customFormat="1">
      <c r="A24" s="60"/>
      <c r="B24" s="69" t="s">
        <v>60</v>
      </c>
      <c r="C24" s="55" t="s">
        <v>91</v>
      </c>
      <c r="D24" s="76"/>
      <c r="E24" s="111"/>
      <c r="F24" s="55"/>
      <c r="G24" s="49">
        <v>1</v>
      </c>
      <c r="H24" s="79"/>
      <c r="I24" s="66">
        <f t="shared" ref="I24:I30" si="2">H24*G24</f>
        <v>0</v>
      </c>
    </row>
    <row r="25" spans="1:9" customFormat="1" ht="118.8">
      <c r="A25" s="60"/>
      <c r="B25" s="59" t="s">
        <v>86</v>
      </c>
      <c r="C25" s="73" t="s">
        <v>88</v>
      </c>
      <c r="D25" s="78"/>
      <c r="E25" s="112"/>
      <c r="F25" s="73"/>
      <c r="G25" s="65">
        <v>1</v>
      </c>
      <c r="H25" s="80"/>
      <c r="I25" s="52">
        <f t="shared" si="2"/>
        <v>0</v>
      </c>
    </row>
    <row r="26" spans="1:9" customFormat="1" ht="118.8">
      <c r="A26" s="60"/>
      <c r="B26" s="59" t="s">
        <v>86</v>
      </c>
      <c r="C26" s="59" t="s">
        <v>87</v>
      </c>
      <c r="D26" s="78"/>
      <c r="E26" s="113"/>
      <c r="F26" s="59"/>
      <c r="G26" s="65">
        <v>6</v>
      </c>
      <c r="H26" s="80"/>
      <c r="I26" s="66">
        <f t="shared" si="2"/>
        <v>0</v>
      </c>
    </row>
    <row r="27" spans="1:9" s="72" customFormat="1" ht="61.5" customHeight="1">
      <c r="A27" s="64"/>
      <c r="B27" s="69" t="s">
        <v>84</v>
      </c>
      <c r="C27" s="55" t="s">
        <v>85</v>
      </c>
      <c r="D27" s="76"/>
      <c r="E27" s="111"/>
      <c r="F27" s="55"/>
      <c r="G27" s="49">
        <v>50</v>
      </c>
      <c r="H27" s="79"/>
      <c r="I27" s="52">
        <f t="shared" si="2"/>
        <v>0</v>
      </c>
    </row>
    <row r="28" spans="1:9" customFormat="1" ht="34.5" customHeight="1">
      <c r="A28" s="60"/>
      <c r="B28" s="51" t="s">
        <v>34</v>
      </c>
      <c r="C28" s="74" t="s">
        <v>36</v>
      </c>
      <c r="D28" s="113"/>
      <c r="E28" s="130"/>
      <c r="F28" s="74"/>
      <c r="G28" s="49">
        <v>1</v>
      </c>
      <c r="H28" s="133"/>
      <c r="I28" s="66">
        <f t="shared" si="2"/>
        <v>0</v>
      </c>
    </row>
    <row r="29" spans="1:9" customFormat="1" ht="24.75" customHeight="1">
      <c r="A29" s="63"/>
      <c r="B29" s="51" t="s">
        <v>33</v>
      </c>
      <c r="C29" s="74" t="s">
        <v>32</v>
      </c>
      <c r="D29" s="113"/>
      <c r="E29" s="130"/>
      <c r="F29" s="74"/>
      <c r="G29" s="49">
        <v>1</v>
      </c>
      <c r="H29" s="133"/>
      <c r="I29" s="52">
        <f t="shared" si="2"/>
        <v>0</v>
      </c>
    </row>
    <row r="30" spans="1:9" ht="30.75" customHeight="1">
      <c r="A30" s="42"/>
      <c r="B30" s="51" t="s">
        <v>17</v>
      </c>
      <c r="C30" s="74" t="s">
        <v>24</v>
      </c>
      <c r="D30" s="113"/>
      <c r="E30" s="130"/>
      <c r="F30" s="74"/>
      <c r="G30" s="49">
        <v>1</v>
      </c>
      <c r="H30" s="133"/>
      <c r="I30" s="66">
        <f t="shared" si="2"/>
        <v>0</v>
      </c>
    </row>
    <row r="31" spans="1:9" customFormat="1" ht="15.6">
      <c r="A31" s="60"/>
      <c r="B31" s="37" t="s">
        <v>25</v>
      </c>
      <c r="C31" s="44"/>
      <c r="D31" s="71"/>
      <c r="E31" s="44"/>
      <c r="F31" s="44"/>
      <c r="G31" s="44"/>
      <c r="H31" s="44"/>
      <c r="I31" s="44"/>
    </row>
    <row r="32" spans="1:9" customFormat="1" ht="36" customHeight="1">
      <c r="A32" s="60"/>
      <c r="B32" s="51" t="s">
        <v>26</v>
      </c>
      <c r="C32" s="74" t="s">
        <v>28</v>
      </c>
      <c r="D32" s="113"/>
      <c r="E32" s="130"/>
      <c r="F32" s="74"/>
      <c r="G32" s="49">
        <v>1</v>
      </c>
      <c r="H32" s="133"/>
      <c r="I32" s="45">
        <f>H32*G32</f>
        <v>0</v>
      </c>
    </row>
    <row r="33" spans="1:10" ht="13.8" thickBot="1">
      <c r="A33" s="17"/>
      <c r="B33" s="17"/>
      <c r="C33" s="17"/>
      <c r="D33" s="34"/>
      <c r="E33" s="17"/>
      <c r="F33" s="17"/>
      <c r="G33" s="18"/>
      <c r="H33" s="17"/>
      <c r="I33" s="36"/>
    </row>
    <row r="34" spans="1:10" ht="23.25" customHeight="1" thickBot="1">
      <c r="A34" s="29"/>
      <c r="B34" s="30" t="s">
        <v>7</v>
      </c>
      <c r="C34" s="29"/>
      <c r="D34" s="31"/>
      <c r="E34" s="29"/>
      <c r="F34" s="29"/>
      <c r="G34" s="32"/>
      <c r="H34" s="29"/>
      <c r="I34" s="33">
        <f>SUM(I7:I33)</f>
        <v>0</v>
      </c>
    </row>
    <row r="35" spans="1:10" s="3" customFormat="1">
      <c r="A35" s="153" t="s">
        <v>116</v>
      </c>
      <c r="B35" s="154" t="s">
        <v>117</v>
      </c>
      <c r="C35" s="2"/>
      <c r="D35" s="4"/>
      <c r="E35" s="5"/>
    </row>
    <row r="36" spans="1:10" s="3" customFormat="1" ht="13.8" customHeight="1">
      <c r="A36" s="168" t="s">
        <v>101</v>
      </c>
      <c r="B36" s="169"/>
      <c r="C36" s="169"/>
      <c r="D36" s="169"/>
      <c r="E36" s="170"/>
      <c r="F36" s="148"/>
      <c r="G36" s="149"/>
      <c r="H36" s="149"/>
      <c r="I36" s="149"/>
      <c r="J36" s="149"/>
    </row>
    <row r="37" spans="1:10" s="3" customFormat="1" ht="40.200000000000003" customHeight="1">
      <c r="A37" s="168" t="s">
        <v>115</v>
      </c>
      <c r="B37" s="169"/>
      <c r="C37" s="169"/>
      <c r="D37" s="169"/>
      <c r="E37" s="170"/>
      <c r="F37" s="148"/>
      <c r="G37" s="149"/>
      <c r="H37" s="149"/>
      <c r="I37" s="149"/>
      <c r="J37" s="149"/>
    </row>
    <row r="38" spans="1:10" s="3" customFormat="1" ht="13.8" customHeight="1">
      <c r="A38" s="168" t="s">
        <v>102</v>
      </c>
      <c r="B38" s="169"/>
      <c r="C38" s="169"/>
      <c r="D38" s="169"/>
      <c r="E38" s="170"/>
      <c r="F38" s="148"/>
      <c r="G38" s="149"/>
      <c r="H38" s="149"/>
      <c r="I38" s="149"/>
      <c r="J38" s="149"/>
    </row>
    <row r="39" spans="1:10" s="3" customFormat="1" ht="32.4" customHeight="1" thickBot="1">
      <c r="A39" s="171" t="s">
        <v>103</v>
      </c>
      <c r="B39" s="172"/>
      <c r="C39" s="172"/>
      <c r="D39" s="172"/>
      <c r="E39" s="173"/>
      <c r="F39" s="148"/>
      <c r="G39" s="149"/>
      <c r="H39" s="149"/>
      <c r="I39" s="149"/>
      <c r="J39" s="149"/>
    </row>
    <row r="46" spans="1:10" s="23" customFormat="1" collapsed="1">
      <c r="A46" s="13"/>
      <c r="B46" s="13"/>
      <c r="C46" s="13"/>
      <c r="D46" s="24"/>
      <c r="E46" s="13"/>
      <c r="F46" s="13"/>
      <c r="G46" s="14"/>
      <c r="H46" s="13"/>
      <c r="I46" s="13"/>
    </row>
    <row r="50" spans="1:9" s="23" customFormat="1" ht="24.9" customHeight="1">
      <c r="A50" s="13"/>
      <c r="B50" s="13"/>
      <c r="C50" s="13"/>
      <c r="D50" s="24"/>
      <c r="E50" s="13"/>
      <c r="F50" s="13"/>
      <c r="G50" s="14"/>
      <c r="H50" s="13"/>
      <c r="I50" s="13"/>
    </row>
    <row r="51" spans="1:9" s="23" customFormat="1" ht="24.9" customHeight="1">
      <c r="A51" s="13"/>
      <c r="B51" s="13"/>
      <c r="C51" s="13"/>
      <c r="D51" s="24"/>
      <c r="E51" s="13"/>
      <c r="F51" s="13"/>
      <c r="G51" s="14"/>
      <c r="H51" s="13"/>
      <c r="I51" s="13"/>
    </row>
    <row r="52" spans="1:9" s="23" customFormat="1" ht="24.9" customHeight="1">
      <c r="A52" s="13"/>
      <c r="B52" s="13"/>
      <c r="C52" s="13"/>
      <c r="D52" s="24"/>
      <c r="E52" s="13"/>
      <c r="F52" s="13"/>
      <c r="G52" s="14"/>
      <c r="H52" s="13"/>
      <c r="I52" s="13"/>
    </row>
    <row r="53" spans="1:9" s="23" customFormat="1" ht="24.9" customHeight="1">
      <c r="A53" s="13"/>
      <c r="B53" s="13"/>
      <c r="C53" s="13"/>
      <c r="D53" s="24"/>
      <c r="E53" s="13"/>
      <c r="F53" s="13"/>
      <c r="G53" s="14"/>
      <c r="H53" s="13"/>
      <c r="I53" s="13"/>
    </row>
    <row r="54" spans="1:9" s="23" customFormat="1" ht="24.9" customHeight="1">
      <c r="A54" s="13"/>
      <c r="B54" s="13"/>
      <c r="C54" s="13"/>
      <c r="D54" s="24"/>
      <c r="E54" s="13"/>
      <c r="F54" s="13"/>
      <c r="G54" s="14"/>
      <c r="H54" s="13"/>
      <c r="I54" s="13"/>
    </row>
    <row r="55" spans="1:9" s="23" customFormat="1" ht="24.9" customHeight="1">
      <c r="A55" s="13"/>
      <c r="B55" s="13"/>
      <c r="C55" s="13"/>
      <c r="D55" s="24"/>
      <c r="E55" s="13"/>
      <c r="F55" s="13"/>
      <c r="G55" s="14"/>
      <c r="H55" s="13"/>
      <c r="I55" s="13"/>
    </row>
    <row r="56" spans="1:9" s="23" customFormat="1" ht="24.9" customHeight="1">
      <c r="A56" s="13"/>
      <c r="B56" s="13"/>
      <c r="C56" s="13"/>
      <c r="D56" s="24"/>
      <c r="E56" s="13"/>
      <c r="F56" s="13"/>
      <c r="G56" s="14"/>
      <c r="H56" s="13"/>
      <c r="I56" s="13"/>
    </row>
    <row r="57" spans="1:9" s="23" customFormat="1" ht="24.9" customHeight="1">
      <c r="A57" s="13"/>
      <c r="B57" s="13"/>
      <c r="C57" s="13"/>
      <c r="D57" s="24"/>
      <c r="E57" s="13"/>
      <c r="F57" s="13"/>
      <c r="G57" s="14"/>
      <c r="H57" s="13"/>
      <c r="I57" s="13"/>
    </row>
    <row r="58" spans="1:9" s="23" customFormat="1" ht="24.9" customHeight="1">
      <c r="A58" s="13"/>
      <c r="B58" s="13"/>
      <c r="C58" s="13"/>
      <c r="D58" s="24"/>
      <c r="E58" s="13"/>
      <c r="F58" s="13"/>
      <c r="G58" s="14"/>
      <c r="H58" s="13"/>
      <c r="I58" s="13"/>
    </row>
    <row r="59" spans="1:9" s="23" customFormat="1" ht="24.9" customHeight="1">
      <c r="A59" s="13"/>
      <c r="B59" s="13"/>
      <c r="C59" s="13"/>
      <c r="D59" s="24"/>
      <c r="E59" s="13"/>
      <c r="F59" s="13"/>
      <c r="G59" s="14"/>
      <c r="H59" s="13"/>
      <c r="I59" s="13"/>
    </row>
    <row r="60" spans="1:9" s="23" customFormat="1" ht="24.9" customHeight="1">
      <c r="A60" s="13"/>
      <c r="B60" s="13"/>
      <c r="C60" s="13"/>
      <c r="D60" s="24"/>
      <c r="E60" s="13"/>
      <c r="F60" s="13"/>
      <c r="G60" s="14"/>
      <c r="H60" s="13"/>
      <c r="I60" s="13"/>
    </row>
    <row r="61" spans="1:9" s="23" customFormat="1" ht="24.9" customHeight="1">
      <c r="A61" s="13"/>
      <c r="B61" s="13"/>
      <c r="C61" s="13"/>
      <c r="D61" s="24"/>
      <c r="E61" s="13"/>
      <c r="F61" s="13"/>
      <c r="G61" s="14"/>
      <c r="H61" s="13"/>
      <c r="I61" s="13"/>
    </row>
    <row r="62" spans="1:9" s="23" customFormat="1" ht="24.9" customHeight="1">
      <c r="A62" s="13"/>
      <c r="B62" s="13"/>
      <c r="C62" s="13"/>
      <c r="D62" s="24"/>
      <c r="E62" s="13"/>
      <c r="F62" s="13"/>
      <c r="G62" s="14"/>
      <c r="H62" s="13"/>
      <c r="I62" s="13"/>
    </row>
    <row r="63" spans="1:9" s="23" customFormat="1" ht="24.9" customHeight="1">
      <c r="A63" s="13"/>
      <c r="B63" s="13"/>
      <c r="C63" s="13"/>
      <c r="D63" s="24"/>
      <c r="E63" s="13"/>
      <c r="F63" s="13"/>
      <c r="G63" s="14"/>
      <c r="H63" s="13"/>
      <c r="I63" s="13"/>
    </row>
    <row r="64" spans="1:9" s="23" customFormat="1" ht="24.9" customHeight="1">
      <c r="A64" s="13"/>
      <c r="B64" s="13"/>
      <c r="C64" s="13"/>
      <c r="D64" s="24"/>
      <c r="E64" s="13"/>
      <c r="F64" s="13"/>
      <c r="G64" s="14"/>
      <c r="H64" s="13"/>
      <c r="I64" s="13"/>
    </row>
    <row r="65" spans="1:9" s="23" customFormat="1" ht="24.9" customHeight="1">
      <c r="A65" s="13"/>
      <c r="B65" s="13"/>
      <c r="C65" s="13"/>
      <c r="D65" s="24"/>
      <c r="E65" s="13"/>
      <c r="F65" s="13"/>
      <c r="G65" s="14"/>
      <c r="H65" s="13"/>
      <c r="I65" s="13"/>
    </row>
    <row r="66" spans="1:9" s="23" customFormat="1" ht="15" customHeight="1">
      <c r="A66" s="13"/>
      <c r="B66" s="13"/>
      <c r="C66" s="13"/>
      <c r="D66" s="24"/>
      <c r="E66" s="13"/>
      <c r="F66" s="13"/>
      <c r="G66" s="14"/>
      <c r="H66" s="13"/>
      <c r="I66" s="13"/>
    </row>
    <row r="67" spans="1:9" s="23" customFormat="1" ht="24.9" customHeight="1">
      <c r="A67" s="13"/>
      <c r="B67" s="13"/>
      <c r="C67" s="13"/>
      <c r="D67" s="24"/>
      <c r="E67" s="13"/>
      <c r="F67" s="13"/>
      <c r="G67" s="14"/>
      <c r="H67" s="13"/>
      <c r="I67" s="13"/>
    </row>
    <row r="68" spans="1:9" s="23" customFormat="1" ht="18" customHeight="1">
      <c r="A68" s="13"/>
      <c r="B68" s="13"/>
      <c r="C68" s="13"/>
      <c r="D68" s="24"/>
      <c r="E68" s="13"/>
      <c r="F68" s="13"/>
      <c r="G68" s="14"/>
      <c r="H68" s="13"/>
      <c r="I68" s="13"/>
    </row>
    <row r="69" spans="1:9" s="23" customFormat="1" ht="24.9" customHeight="1">
      <c r="A69" s="13"/>
      <c r="B69" s="13"/>
      <c r="C69" s="13"/>
      <c r="D69" s="24"/>
      <c r="E69" s="13"/>
      <c r="F69" s="13"/>
      <c r="G69" s="14"/>
      <c r="H69" s="13"/>
      <c r="I69" s="13"/>
    </row>
    <row r="70" spans="1:9" s="23" customFormat="1" ht="24.9" customHeight="1">
      <c r="A70" s="13"/>
      <c r="B70" s="13"/>
      <c r="C70" s="13"/>
      <c r="D70" s="24"/>
      <c r="E70" s="13"/>
      <c r="F70" s="13"/>
      <c r="G70" s="14"/>
      <c r="H70" s="13"/>
      <c r="I70" s="13"/>
    </row>
  </sheetData>
  <sheetProtection selectLockedCells="1" selectUnlockedCells="1"/>
  <autoFilter ref="A2:I70" xr:uid="{00000000-0009-0000-0000-000003000000}"/>
  <dataConsolidate/>
  <mergeCells count="4">
    <mergeCell ref="A36:E36"/>
    <mergeCell ref="A37:E37"/>
    <mergeCell ref="A38:E38"/>
    <mergeCell ref="A39:E39"/>
  </mergeCells>
  <hyperlinks>
    <hyperlink ref="D41" r:id="rId1" display="DTP HDMI 4K 230 Tx" xr:uid="{00000000-0004-0000-0300-000001000000}"/>
    <hyperlink ref="D42" r:id="rId2" display="DTP HDMI 4K 230 Rx" xr:uid="{00000000-0004-0000-0300-000002000000}"/>
  </hyperlinks>
  <pageMargins left="0.74803149606299213" right="0.6692913385826772" top="0.78740157480314965" bottom="0.78740157480314965" header="0.39370078740157483" footer="0.39370078740157483"/>
  <pageSetup paperSize="9" scale="33" firstPageNumber="0" fitToHeight="20" orientation="portrait" r:id="rId3"/>
  <headerFooter alignWithMargins="0">
    <oddFooter>&amp;C&amp;P/&amp;N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H75"/>
  <sheetViews>
    <sheetView view="pageBreakPreview" zoomScale="86" zoomScaleNormal="70" zoomScaleSheetLayoutView="86" workbookViewId="0">
      <pane ySplit="4" topLeftCell="A41" activePane="bottomLeft" state="frozen"/>
      <selection pane="bottomLeft" activeCell="A42" sqref="A42:XFD46"/>
    </sheetView>
  </sheetViews>
  <sheetFormatPr defaultColWidth="9.109375" defaultRowHeight="13.2"/>
  <cols>
    <col min="1" max="1" width="21.5546875" style="13" customWidth="1"/>
    <col min="2" max="2" width="57.5546875" style="13" customWidth="1"/>
    <col min="3" max="3" width="17" style="24" customWidth="1"/>
    <col min="4" max="5" width="57.5546875" style="13" customWidth="1"/>
    <col min="6" max="6" width="6.6640625" style="14" customWidth="1"/>
    <col min="7" max="7" width="15.6640625" style="13" customWidth="1"/>
    <col min="8" max="8" width="20.33203125" style="13" customWidth="1"/>
    <col min="9" max="16384" width="9.109375" style="13"/>
  </cols>
  <sheetData>
    <row r="1" spans="1:8" ht="29.25" customHeight="1" thickBot="1">
      <c r="A1" s="35"/>
      <c r="B1" s="35"/>
      <c r="C1" s="35"/>
      <c r="D1" s="35"/>
      <c r="E1" s="35"/>
      <c r="F1" s="35"/>
      <c r="G1" s="35"/>
      <c r="H1" s="35"/>
    </row>
    <row r="2" spans="1:8" s="24" customFormat="1" ht="57.75" customHeight="1" thickBot="1">
      <c r="A2" s="103" t="s">
        <v>104</v>
      </c>
      <c r="B2" s="97" t="s">
        <v>110</v>
      </c>
      <c r="C2" s="81" t="s">
        <v>105</v>
      </c>
      <c r="D2" s="81" t="s">
        <v>106</v>
      </c>
      <c r="E2" s="84" t="s">
        <v>111</v>
      </c>
      <c r="F2" s="98" t="s">
        <v>109</v>
      </c>
      <c r="G2" s="99" t="s">
        <v>108</v>
      </c>
      <c r="H2" s="99" t="s">
        <v>113</v>
      </c>
    </row>
    <row r="3" spans="1:8" ht="80.25" customHeight="1" thickBot="1">
      <c r="A3" s="83" t="s">
        <v>11</v>
      </c>
      <c r="B3" s="82"/>
      <c r="C3" s="123" t="s">
        <v>114</v>
      </c>
      <c r="D3" s="82" t="s">
        <v>107</v>
      </c>
      <c r="E3" s="82" t="s">
        <v>112</v>
      </c>
      <c r="F3" s="100"/>
      <c r="G3" s="101"/>
      <c r="H3" s="102">
        <f t="shared" ref="H3" si="0">SUM(F3*G3)</f>
        <v>0</v>
      </c>
    </row>
    <row r="4" spans="1:8" s="117" customFormat="1" ht="18" customHeight="1">
      <c r="A4" s="121" t="s">
        <v>93</v>
      </c>
      <c r="B4" s="120"/>
      <c r="C4" s="120"/>
      <c r="D4" s="120"/>
      <c r="E4" s="120"/>
      <c r="F4" s="120"/>
      <c r="G4" s="120"/>
      <c r="H4" s="122"/>
    </row>
    <row r="5" spans="1:8" ht="18" customHeight="1">
      <c r="A5" s="16" t="s">
        <v>11</v>
      </c>
      <c r="B5" s="15"/>
      <c r="C5" s="15"/>
      <c r="D5" s="15"/>
      <c r="E5" s="15"/>
      <c r="F5" s="15"/>
      <c r="G5" s="15"/>
      <c r="H5" s="28"/>
    </row>
    <row r="6" spans="1:8" ht="97.5" customHeight="1">
      <c r="A6" s="69" t="s">
        <v>18</v>
      </c>
      <c r="B6" s="55" t="s">
        <v>100</v>
      </c>
      <c r="C6" s="77"/>
      <c r="D6" s="111"/>
      <c r="E6" s="55"/>
      <c r="F6" s="49">
        <v>1</v>
      </c>
      <c r="G6" s="79"/>
      <c r="H6" s="75">
        <f t="shared" ref="H6:H25" si="1">G6*F6</f>
        <v>0</v>
      </c>
    </row>
    <row r="7" spans="1:8" ht="76.5" customHeight="1">
      <c r="A7" s="69" t="s">
        <v>66</v>
      </c>
      <c r="B7" s="55" t="s">
        <v>98</v>
      </c>
      <c r="C7" s="77"/>
      <c r="D7" s="111"/>
      <c r="E7" s="55"/>
      <c r="F7" s="49">
        <v>1</v>
      </c>
      <c r="G7" s="79"/>
      <c r="H7" s="66">
        <f t="shared" si="1"/>
        <v>0</v>
      </c>
    </row>
    <row r="8" spans="1:8" ht="51.75" customHeight="1">
      <c r="A8" s="70" t="s">
        <v>96</v>
      </c>
      <c r="B8" s="55" t="s">
        <v>95</v>
      </c>
      <c r="C8" s="77"/>
      <c r="D8" s="111"/>
      <c r="E8" s="55"/>
      <c r="F8" s="49">
        <v>1</v>
      </c>
      <c r="G8" s="79"/>
      <c r="H8" s="66">
        <f t="shared" si="1"/>
        <v>0</v>
      </c>
    </row>
    <row r="9" spans="1:8" customFormat="1" ht="127.5" customHeight="1">
      <c r="A9" s="69" t="s">
        <v>62</v>
      </c>
      <c r="B9" s="55" t="s">
        <v>73</v>
      </c>
      <c r="C9" s="77"/>
      <c r="D9" s="111"/>
      <c r="E9" s="55"/>
      <c r="F9" s="49">
        <v>1</v>
      </c>
      <c r="G9" s="79"/>
      <c r="H9" s="66">
        <f t="shared" si="1"/>
        <v>0</v>
      </c>
    </row>
    <row r="10" spans="1:8" customFormat="1" ht="112.5" customHeight="1">
      <c r="A10" s="69" t="s">
        <v>63</v>
      </c>
      <c r="B10" s="55" t="s">
        <v>81</v>
      </c>
      <c r="C10" s="77"/>
      <c r="D10" s="111"/>
      <c r="E10" s="55"/>
      <c r="F10" s="49">
        <v>1</v>
      </c>
      <c r="G10" s="79"/>
      <c r="H10" s="66">
        <f t="shared" si="1"/>
        <v>0</v>
      </c>
    </row>
    <row r="11" spans="1:8" customFormat="1" ht="121.5" customHeight="1">
      <c r="A11" s="69" t="s">
        <v>52</v>
      </c>
      <c r="B11" s="55" t="s">
        <v>69</v>
      </c>
      <c r="C11" s="77"/>
      <c r="D11" s="111"/>
      <c r="E11" s="55"/>
      <c r="F11" s="49">
        <v>1</v>
      </c>
      <c r="G11" s="79"/>
      <c r="H11" s="66">
        <f t="shared" si="1"/>
        <v>0</v>
      </c>
    </row>
    <row r="12" spans="1:8" customFormat="1" ht="46.5" customHeight="1">
      <c r="A12" s="69" t="s">
        <v>47</v>
      </c>
      <c r="B12" s="55" t="s">
        <v>70</v>
      </c>
      <c r="C12" s="77"/>
      <c r="D12" s="111"/>
      <c r="E12" s="55"/>
      <c r="F12" s="49">
        <v>1</v>
      </c>
      <c r="G12" s="79"/>
      <c r="H12" s="66">
        <f t="shared" si="1"/>
        <v>0</v>
      </c>
    </row>
    <row r="13" spans="1:8" customFormat="1" ht="285.75" customHeight="1">
      <c r="A13" s="69" t="s">
        <v>64</v>
      </c>
      <c r="B13" s="55" t="s">
        <v>71</v>
      </c>
      <c r="C13" s="77"/>
      <c r="D13" s="111"/>
      <c r="E13" s="55"/>
      <c r="F13" s="49">
        <v>1</v>
      </c>
      <c r="G13" s="79"/>
      <c r="H13" s="66">
        <f t="shared" si="1"/>
        <v>0</v>
      </c>
    </row>
    <row r="14" spans="1:8" customFormat="1" ht="176.25" customHeight="1">
      <c r="A14" s="69" t="s">
        <v>65</v>
      </c>
      <c r="B14" s="55" t="s">
        <v>72</v>
      </c>
      <c r="C14" s="77"/>
      <c r="D14" s="111"/>
      <c r="E14" s="55"/>
      <c r="F14" s="49">
        <v>2</v>
      </c>
      <c r="G14" s="79"/>
      <c r="H14" s="66">
        <f t="shared" si="1"/>
        <v>0</v>
      </c>
    </row>
    <row r="15" spans="1:8" s="43" customFormat="1" ht="227.25" customHeight="1">
      <c r="A15" s="69" t="s">
        <v>65</v>
      </c>
      <c r="B15" s="55" t="s">
        <v>82</v>
      </c>
      <c r="C15" s="77"/>
      <c r="D15" s="111"/>
      <c r="E15" s="55"/>
      <c r="F15" s="49">
        <v>1</v>
      </c>
      <c r="G15" s="79"/>
      <c r="H15" s="66">
        <f t="shared" si="1"/>
        <v>0</v>
      </c>
    </row>
    <row r="16" spans="1:8" customFormat="1" ht="111.75" customHeight="1">
      <c r="A16" s="69" t="s">
        <v>37</v>
      </c>
      <c r="B16" s="55" t="s">
        <v>50</v>
      </c>
      <c r="C16" s="77"/>
      <c r="D16" s="111"/>
      <c r="E16" s="55"/>
      <c r="F16" s="49">
        <v>1</v>
      </c>
      <c r="G16" s="79"/>
      <c r="H16" s="66">
        <f t="shared" si="1"/>
        <v>0</v>
      </c>
    </row>
    <row r="17" spans="1:8" customFormat="1" ht="111" customHeight="1">
      <c r="A17" s="69" t="s">
        <v>49</v>
      </c>
      <c r="B17" s="55" t="s">
        <v>51</v>
      </c>
      <c r="C17" s="77"/>
      <c r="D17" s="111"/>
      <c r="E17" s="55"/>
      <c r="F17" s="49">
        <v>1</v>
      </c>
      <c r="G17" s="79"/>
      <c r="H17" s="66">
        <f t="shared" si="1"/>
        <v>0</v>
      </c>
    </row>
    <row r="18" spans="1:8" customFormat="1" ht="159" customHeight="1">
      <c r="A18" s="51" t="s">
        <v>74</v>
      </c>
      <c r="B18" s="68" t="s">
        <v>80</v>
      </c>
      <c r="C18" s="113"/>
      <c r="D18" s="141"/>
      <c r="E18" s="68"/>
      <c r="F18" s="49">
        <v>1</v>
      </c>
      <c r="G18" s="79"/>
      <c r="H18" s="66">
        <f t="shared" si="1"/>
        <v>0</v>
      </c>
    </row>
    <row r="19" spans="1:8" customFormat="1" ht="162" customHeight="1">
      <c r="A19" s="69" t="s">
        <v>75</v>
      </c>
      <c r="B19" s="55" t="s">
        <v>76</v>
      </c>
      <c r="C19" s="77"/>
      <c r="D19" s="111"/>
      <c r="E19" s="55"/>
      <c r="F19" s="49">
        <v>1</v>
      </c>
      <c r="G19" s="79"/>
      <c r="H19" s="66">
        <f t="shared" si="1"/>
        <v>0</v>
      </c>
    </row>
    <row r="20" spans="1:8" customFormat="1" ht="105" customHeight="1">
      <c r="A20" s="69" t="s">
        <v>53</v>
      </c>
      <c r="B20" s="55" t="s">
        <v>54</v>
      </c>
      <c r="C20" s="77"/>
      <c r="D20" s="111"/>
      <c r="E20" s="55"/>
      <c r="F20" s="49">
        <v>1</v>
      </c>
      <c r="G20" s="79"/>
      <c r="H20" s="66">
        <f t="shared" si="1"/>
        <v>0</v>
      </c>
    </row>
    <row r="21" spans="1:8" customFormat="1" ht="87.75" customHeight="1">
      <c r="A21" s="69" t="s">
        <v>20</v>
      </c>
      <c r="B21" s="55" t="s">
        <v>68</v>
      </c>
      <c r="C21" s="77"/>
      <c r="D21" s="111"/>
      <c r="E21" s="55"/>
      <c r="F21" s="49">
        <v>1</v>
      </c>
      <c r="G21" s="79"/>
      <c r="H21" s="66">
        <f t="shared" si="1"/>
        <v>0</v>
      </c>
    </row>
    <row r="22" spans="1:8" customFormat="1" ht="231.75" customHeight="1">
      <c r="A22" s="69" t="s">
        <v>27</v>
      </c>
      <c r="B22" s="55" t="s">
        <v>31</v>
      </c>
      <c r="C22" s="77"/>
      <c r="D22" s="111"/>
      <c r="E22" s="55"/>
      <c r="F22" s="49">
        <v>1</v>
      </c>
      <c r="G22" s="79"/>
      <c r="H22" s="66">
        <f t="shared" si="1"/>
        <v>0</v>
      </c>
    </row>
    <row r="23" spans="1:8" customFormat="1" ht="46.5" customHeight="1">
      <c r="A23" s="69" t="s">
        <v>45</v>
      </c>
      <c r="B23" s="55" t="s">
        <v>46</v>
      </c>
      <c r="C23" s="77"/>
      <c r="D23" s="111"/>
      <c r="E23" s="55"/>
      <c r="F23" s="49">
        <v>1</v>
      </c>
      <c r="G23" s="79"/>
      <c r="H23" s="66">
        <f t="shared" si="1"/>
        <v>0</v>
      </c>
    </row>
    <row r="24" spans="1:8" customFormat="1" ht="45" customHeight="1">
      <c r="A24" s="69" t="s">
        <v>47</v>
      </c>
      <c r="B24" s="55" t="s">
        <v>48</v>
      </c>
      <c r="C24" s="77"/>
      <c r="D24" s="111"/>
      <c r="E24" s="55"/>
      <c r="F24" s="49">
        <v>1</v>
      </c>
      <c r="G24" s="79"/>
      <c r="H24" s="66">
        <f t="shared" si="1"/>
        <v>0</v>
      </c>
    </row>
    <row r="25" spans="1:8" customFormat="1" ht="26.4">
      <c r="A25" s="69" t="s">
        <v>61</v>
      </c>
      <c r="B25" s="68" t="s">
        <v>83</v>
      </c>
      <c r="C25" s="77"/>
      <c r="D25" s="141"/>
      <c r="E25" s="68"/>
      <c r="F25" s="49">
        <v>1</v>
      </c>
      <c r="G25" s="79"/>
      <c r="H25" s="66">
        <f t="shared" si="1"/>
        <v>0</v>
      </c>
    </row>
    <row r="26" spans="1:8" customFormat="1" ht="15.6">
      <c r="A26" s="37" t="s">
        <v>35</v>
      </c>
      <c r="B26" s="44"/>
      <c r="C26" s="71"/>
      <c r="D26" s="44"/>
      <c r="E26" s="44"/>
      <c r="F26" s="38"/>
      <c r="G26" s="44"/>
      <c r="H26" s="44"/>
    </row>
    <row r="27" spans="1:8" customFormat="1">
      <c r="A27" s="69" t="s">
        <v>60</v>
      </c>
      <c r="B27" s="55" t="s">
        <v>91</v>
      </c>
      <c r="C27" s="76"/>
      <c r="D27" s="111"/>
      <c r="E27" s="55"/>
      <c r="F27" s="49">
        <v>1</v>
      </c>
      <c r="G27" s="79"/>
      <c r="H27" s="66">
        <f t="shared" ref="H27:H35" si="2">G27*F27</f>
        <v>0</v>
      </c>
    </row>
    <row r="28" spans="1:8" customFormat="1" ht="118.8">
      <c r="A28" s="59" t="s">
        <v>86</v>
      </c>
      <c r="B28" s="73" t="s">
        <v>88</v>
      </c>
      <c r="C28" s="78"/>
      <c r="D28" s="112"/>
      <c r="E28" s="73"/>
      <c r="F28" s="65">
        <v>1</v>
      </c>
      <c r="G28" s="80"/>
      <c r="H28" s="52">
        <f t="shared" si="2"/>
        <v>0</v>
      </c>
    </row>
    <row r="29" spans="1:8" customFormat="1" ht="116.25" customHeight="1">
      <c r="A29" s="59" t="s">
        <v>86</v>
      </c>
      <c r="B29" s="59" t="s">
        <v>87</v>
      </c>
      <c r="C29" s="78"/>
      <c r="D29" s="113"/>
      <c r="E29" s="59"/>
      <c r="F29" s="65">
        <v>8</v>
      </c>
      <c r="G29" s="80"/>
      <c r="H29" s="66">
        <f t="shared" si="2"/>
        <v>0</v>
      </c>
    </row>
    <row r="30" spans="1:8" s="72" customFormat="1" ht="117.75" customHeight="1">
      <c r="A30" s="59" t="s">
        <v>86</v>
      </c>
      <c r="B30" s="59" t="s">
        <v>89</v>
      </c>
      <c r="C30" s="78"/>
      <c r="D30" s="113"/>
      <c r="E30" s="59"/>
      <c r="F30" s="65">
        <v>1</v>
      </c>
      <c r="G30" s="80"/>
      <c r="H30" s="52">
        <f t="shared" si="2"/>
        <v>0</v>
      </c>
    </row>
    <row r="31" spans="1:8" s="72" customFormat="1" ht="117" customHeight="1">
      <c r="A31" s="59" t="s">
        <v>86</v>
      </c>
      <c r="B31" s="59" t="s">
        <v>90</v>
      </c>
      <c r="C31" s="78"/>
      <c r="D31" s="113"/>
      <c r="E31" s="59"/>
      <c r="F31" s="65">
        <v>1</v>
      </c>
      <c r="G31" s="80"/>
      <c r="H31" s="66">
        <f t="shared" si="2"/>
        <v>0</v>
      </c>
    </row>
    <row r="32" spans="1:8" s="72" customFormat="1" ht="61.5" customHeight="1">
      <c r="A32" s="69" t="s">
        <v>84</v>
      </c>
      <c r="B32" s="55" t="s">
        <v>85</v>
      </c>
      <c r="C32" s="76"/>
      <c r="D32" s="111"/>
      <c r="E32" s="55"/>
      <c r="F32" s="49">
        <v>150</v>
      </c>
      <c r="G32" s="79"/>
      <c r="H32" s="52">
        <f t="shared" si="2"/>
        <v>0</v>
      </c>
    </row>
    <row r="33" spans="1:8" customFormat="1" ht="30" customHeight="1">
      <c r="A33" s="69" t="s">
        <v>77</v>
      </c>
      <c r="B33" s="55" t="s">
        <v>78</v>
      </c>
      <c r="C33" s="77"/>
      <c r="D33" s="111"/>
      <c r="E33" s="55"/>
      <c r="F33" s="49">
        <v>1</v>
      </c>
      <c r="G33" s="79"/>
      <c r="H33" s="66">
        <f t="shared" si="2"/>
        <v>0</v>
      </c>
    </row>
    <row r="34" spans="1:8" customFormat="1" ht="24.75" customHeight="1">
      <c r="A34" s="69" t="s">
        <v>33</v>
      </c>
      <c r="B34" s="55" t="s">
        <v>32</v>
      </c>
      <c r="C34" s="77"/>
      <c r="D34" s="111"/>
      <c r="E34" s="55"/>
      <c r="F34" s="49">
        <v>1</v>
      </c>
      <c r="G34" s="79"/>
      <c r="H34" s="52">
        <f t="shared" si="2"/>
        <v>0</v>
      </c>
    </row>
    <row r="35" spans="1:8" customFormat="1" ht="31.5" customHeight="1">
      <c r="A35" s="69" t="s">
        <v>17</v>
      </c>
      <c r="B35" s="55" t="s">
        <v>24</v>
      </c>
      <c r="C35" s="77"/>
      <c r="D35" s="111"/>
      <c r="E35" s="55"/>
      <c r="F35" s="49">
        <v>1</v>
      </c>
      <c r="G35" s="79"/>
      <c r="H35" s="66">
        <f t="shared" si="2"/>
        <v>0</v>
      </c>
    </row>
    <row r="36" spans="1:8" customFormat="1" ht="15.6">
      <c r="A36" s="37" t="s">
        <v>25</v>
      </c>
      <c r="B36" s="44"/>
      <c r="C36" s="71"/>
      <c r="D36" s="44"/>
      <c r="E36" s="44"/>
      <c r="F36" s="38"/>
      <c r="G36" s="44"/>
      <c r="H36" s="44"/>
    </row>
    <row r="37" spans="1:8" customFormat="1" ht="33.75" customHeight="1">
      <c r="A37" s="69" t="s">
        <v>26</v>
      </c>
      <c r="B37" s="55" t="s">
        <v>28</v>
      </c>
      <c r="C37" s="77"/>
      <c r="D37" s="111"/>
      <c r="E37" s="55"/>
      <c r="F37" s="49">
        <v>1</v>
      </c>
      <c r="G37" s="79"/>
      <c r="H37" s="66">
        <f>G37*F37</f>
        <v>0</v>
      </c>
    </row>
    <row r="38" spans="1:8" ht="13.8" thickBot="1">
      <c r="A38" s="17"/>
      <c r="B38" s="17"/>
      <c r="C38" s="34"/>
      <c r="D38" s="17"/>
      <c r="E38" s="17"/>
      <c r="F38" s="18"/>
      <c r="G38" s="17"/>
      <c r="H38" s="36"/>
    </row>
    <row r="39" spans="1:8" ht="23.25" customHeight="1" thickBot="1">
      <c r="A39" s="30" t="s">
        <v>7</v>
      </c>
      <c r="B39" s="29"/>
      <c r="C39" s="31"/>
      <c r="D39" s="29"/>
      <c r="E39" s="29"/>
      <c r="F39" s="32"/>
      <c r="G39" s="29"/>
      <c r="H39" s="33">
        <f>SUM(H6:H38)</f>
        <v>0</v>
      </c>
    </row>
    <row r="42" spans="1:8" ht="13.8" collapsed="1">
      <c r="A42" s="155" t="s">
        <v>116</v>
      </c>
      <c r="B42" s="156"/>
      <c r="C42" s="157"/>
      <c r="D42" s="158"/>
      <c r="E42" s="159"/>
    </row>
    <row r="43" spans="1:8" ht="13.8">
      <c r="A43" s="174" t="s">
        <v>101</v>
      </c>
      <c r="B43" s="175"/>
      <c r="C43" s="175"/>
      <c r="D43" s="175"/>
      <c r="E43" s="176"/>
    </row>
    <row r="44" spans="1:8" ht="27" customHeight="1">
      <c r="A44" s="174" t="s">
        <v>115</v>
      </c>
      <c r="B44" s="175"/>
      <c r="C44" s="175"/>
      <c r="D44" s="175"/>
      <c r="E44" s="176"/>
    </row>
    <row r="45" spans="1:8" ht="13.8">
      <c r="A45" s="174" t="s">
        <v>102</v>
      </c>
      <c r="B45" s="175"/>
      <c r="C45" s="175"/>
      <c r="D45" s="175"/>
      <c r="E45" s="176"/>
    </row>
    <row r="46" spans="1:8" ht="14.4" thickBot="1">
      <c r="A46" s="177" t="s">
        <v>103</v>
      </c>
      <c r="B46" s="178"/>
      <c r="C46" s="178"/>
      <c r="D46" s="178"/>
      <c r="E46" s="179"/>
    </row>
    <row r="47" spans="1:8" ht="13.8">
      <c r="A47" s="160"/>
      <c r="B47" s="160"/>
      <c r="C47" s="161"/>
      <c r="D47" s="160"/>
      <c r="E47" s="160"/>
    </row>
    <row r="51" spans="1:8" s="23" customFormat="1" collapsed="1">
      <c r="A51" s="13"/>
      <c r="B51" s="13"/>
      <c r="C51" s="24"/>
      <c r="D51" s="13"/>
      <c r="E51" s="13"/>
      <c r="F51" s="14"/>
      <c r="G51" s="13"/>
      <c r="H51" s="13"/>
    </row>
    <row r="55" spans="1:8" s="23" customFormat="1" ht="24.9" customHeight="1">
      <c r="A55" s="13"/>
      <c r="B55" s="13"/>
      <c r="C55" s="24"/>
      <c r="D55" s="13"/>
      <c r="E55" s="13"/>
      <c r="F55" s="14"/>
      <c r="G55" s="13"/>
      <c r="H55" s="13"/>
    </row>
    <row r="56" spans="1:8" s="23" customFormat="1" ht="24.9" customHeight="1">
      <c r="A56" s="13"/>
      <c r="B56" s="13"/>
      <c r="C56" s="24"/>
      <c r="D56" s="13"/>
      <c r="E56" s="13"/>
      <c r="F56" s="14"/>
      <c r="G56" s="13"/>
      <c r="H56" s="13"/>
    </row>
    <row r="57" spans="1:8" s="23" customFormat="1" ht="24.9" customHeight="1">
      <c r="A57" s="13"/>
      <c r="B57" s="13"/>
      <c r="C57" s="24"/>
      <c r="D57" s="13"/>
      <c r="E57" s="13"/>
      <c r="F57" s="14"/>
      <c r="G57" s="13"/>
      <c r="H57" s="13"/>
    </row>
    <row r="58" spans="1:8" s="23" customFormat="1" ht="24.9" customHeight="1">
      <c r="A58" s="13"/>
      <c r="B58" s="13"/>
      <c r="C58" s="24"/>
      <c r="D58" s="13"/>
      <c r="E58" s="13"/>
      <c r="F58" s="14"/>
      <c r="G58" s="13"/>
      <c r="H58" s="13"/>
    </row>
    <row r="59" spans="1:8" s="23" customFormat="1" ht="24.9" customHeight="1">
      <c r="A59" s="13"/>
      <c r="B59" s="13"/>
      <c r="C59" s="24"/>
      <c r="D59" s="13"/>
      <c r="E59" s="13"/>
      <c r="F59" s="14"/>
      <c r="G59" s="13"/>
      <c r="H59" s="13"/>
    </row>
    <row r="60" spans="1:8" s="23" customFormat="1" ht="24.9" customHeight="1">
      <c r="A60" s="13"/>
      <c r="B60" s="13"/>
      <c r="C60" s="24"/>
      <c r="D60" s="13"/>
      <c r="E60" s="13"/>
      <c r="F60" s="14"/>
      <c r="G60" s="13"/>
      <c r="H60" s="13"/>
    </row>
    <row r="61" spans="1:8" s="23" customFormat="1" ht="24.9" customHeight="1">
      <c r="A61" s="13"/>
      <c r="B61" s="13"/>
      <c r="C61" s="24"/>
      <c r="D61" s="13"/>
      <c r="E61" s="13"/>
      <c r="F61" s="14"/>
      <c r="G61" s="13"/>
      <c r="H61" s="13"/>
    </row>
    <row r="62" spans="1:8" s="23" customFormat="1" ht="24.9" customHeight="1">
      <c r="A62" s="13"/>
      <c r="B62" s="13"/>
      <c r="C62" s="24"/>
      <c r="D62" s="13"/>
      <c r="E62" s="13"/>
      <c r="F62" s="14"/>
      <c r="G62" s="13"/>
      <c r="H62" s="13"/>
    </row>
    <row r="63" spans="1:8" s="23" customFormat="1" ht="24.9" customHeight="1">
      <c r="A63" s="13"/>
      <c r="B63" s="13"/>
      <c r="C63" s="24"/>
      <c r="D63" s="13"/>
      <c r="E63" s="13"/>
      <c r="F63" s="14"/>
      <c r="G63" s="13"/>
      <c r="H63" s="13"/>
    </row>
    <row r="64" spans="1:8" s="23" customFormat="1" ht="24.9" customHeight="1">
      <c r="A64" s="13"/>
      <c r="B64" s="13"/>
      <c r="C64" s="24"/>
      <c r="D64" s="13"/>
      <c r="E64" s="13"/>
      <c r="F64" s="14"/>
      <c r="G64" s="13"/>
      <c r="H64" s="13"/>
    </row>
    <row r="65" spans="1:8" s="23" customFormat="1" ht="24.9" customHeight="1">
      <c r="A65" s="13"/>
      <c r="B65" s="13"/>
      <c r="C65" s="24"/>
      <c r="D65" s="13"/>
      <c r="E65" s="13"/>
      <c r="F65" s="14"/>
      <c r="G65" s="13"/>
      <c r="H65" s="13"/>
    </row>
    <row r="66" spans="1:8" s="23" customFormat="1" ht="24.9" customHeight="1">
      <c r="A66" s="13"/>
      <c r="B66" s="13"/>
      <c r="C66" s="24"/>
      <c r="D66" s="13"/>
      <c r="E66" s="13"/>
      <c r="F66" s="14"/>
      <c r="G66" s="13"/>
      <c r="H66" s="13"/>
    </row>
    <row r="67" spans="1:8" s="23" customFormat="1" ht="24.9" customHeight="1">
      <c r="A67" s="13"/>
      <c r="B67" s="13"/>
      <c r="C67" s="24"/>
      <c r="D67" s="13"/>
      <c r="E67" s="13"/>
      <c r="F67" s="14"/>
      <c r="G67" s="13"/>
      <c r="H67" s="13"/>
    </row>
    <row r="68" spans="1:8" s="23" customFormat="1" ht="24.9" customHeight="1">
      <c r="A68" s="13"/>
      <c r="B68" s="13"/>
      <c r="C68" s="24"/>
      <c r="D68" s="13"/>
      <c r="E68" s="13"/>
      <c r="F68" s="14"/>
      <c r="G68" s="13"/>
      <c r="H68" s="13"/>
    </row>
    <row r="69" spans="1:8" s="23" customFormat="1" ht="24.9" customHeight="1">
      <c r="A69" s="13"/>
      <c r="B69" s="13"/>
      <c r="C69" s="24"/>
      <c r="D69" s="13"/>
      <c r="E69" s="13"/>
      <c r="F69" s="14"/>
      <c r="G69" s="13"/>
      <c r="H69" s="13"/>
    </row>
    <row r="70" spans="1:8" s="23" customFormat="1" ht="24.9" customHeight="1">
      <c r="A70" s="13"/>
      <c r="B70" s="13"/>
      <c r="C70" s="24"/>
      <c r="D70" s="13"/>
      <c r="E70" s="13"/>
      <c r="F70" s="14"/>
      <c r="G70" s="13"/>
      <c r="H70" s="13"/>
    </row>
    <row r="71" spans="1:8" s="23" customFormat="1" ht="15" customHeight="1">
      <c r="A71" s="13"/>
      <c r="B71" s="13"/>
      <c r="C71" s="24"/>
      <c r="D71" s="13"/>
      <c r="E71" s="13"/>
      <c r="F71" s="14"/>
      <c r="G71" s="13"/>
      <c r="H71" s="13"/>
    </row>
    <row r="72" spans="1:8" s="23" customFormat="1" ht="24.9" customHeight="1">
      <c r="A72" s="13"/>
      <c r="B72" s="13"/>
      <c r="C72" s="24"/>
      <c r="D72" s="13"/>
      <c r="E72" s="13"/>
      <c r="F72" s="14"/>
      <c r="G72" s="13"/>
      <c r="H72" s="13"/>
    </row>
    <row r="73" spans="1:8" s="23" customFormat="1" ht="18" customHeight="1">
      <c r="A73" s="13"/>
      <c r="B73" s="13"/>
      <c r="C73" s="24"/>
      <c r="D73" s="13"/>
      <c r="E73" s="13"/>
      <c r="F73" s="14"/>
      <c r="G73" s="13"/>
      <c r="H73" s="13"/>
    </row>
    <row r="74" spans="1:8" s="23" customFormat="1" ht="24.9" customHeight="1">
      <c r="A74" s="13"/>
      <c r="B74" s="13"/>
      <c r="C74" s="24"/>
      <c r="D74" s="13"/>
      <c r="E74" s="13"/>
      <c r="F74" s="14"/>
      <c r="G74" s="13"/>
      <c r="H74" s="13"/>
    </row>
    <row r="75" spans="1:8" s="23" customFormat="1" ht="24.9" customHeight="1">
      <c r="A75" s="13"/>
      <c r="B75" s="13"/>
      <c r="C75" s="24"/>
      <c r="D75" s="13"/>
      <c r="E75" s="13"/>
      <c r="F75" s="14"/>
      <c r="G75" s="13"/>
      <c r="H75" s="13"/>
    </row>
  </sheetData>
  <sheetProtection selectLockedCells="1" selectUnlockedCells="1"/>
  <autoFilter ref="A2:H75" xr:uid="{00000000-0009-0000-0000-000004000000}"/>
  <dataConsolidate/>
  <mergeCells count="4">
    <mergeCell ref="A43:E43"/>
    <mergeCell ref="A44:E44"/>
    <mergeCell ref="A45:E45"/>
    <mergeCell ref="A46:E46"/>
  </mergeCells>
  <hyperlinks>
    <hyperlink ref="C47" r:id="rId1" display="DTP HDMI 4K 230 Rx" xr:uid="{00000000-0004-0000-0400-000002000000}"/>
  </hyperlinks>
  <pageMargins left="0.74803149606299213" right="0.6692913385826772" top="0.78740157480314965" bottom="0.78740157480314965" header="0.39370078740157483" footer="0.39370078740157483"/>
  <pageSetup paperSize="9" scale="35" firstPageNumber="0" fitToHeight="20" orientation="portrait" r:id="rId2"/>
  <headerFooter alignWithMargins="0">
    <oddFooter>&amp;C&amp;P/&amp;N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H70"/>
  <sheetViews>
    <sheetView tabSelected="1" view="pageBreakPreview" zoomScaleNormal="70" zoomScaleSheetLayoutView="100" workbookViewId="0">
      <pane ySplit="4" topLeftCell="A5" activePane="bottomLeft" state="frozen"/>
      <selection pane="bottomLeft" activeCell="A47" sqref="A47"/>
    </sheetView>
  </sheetViews>
  <sheetFormatPr defaultColWidth="9.109375" defaultRowHeight="13.2"/>
  <cols>
    <col min="1" max="1" width="21.5546875" style="13" customWidth="1"/>
    <col min="2" max="2" width="57.5546875" style="13" customWidth="1"/>
    <col min="3" max="3" width="17" style="24" customWidth="1"/>
    <col min="4" max="5" width="57.5546875" style="13" customWidth="1"/>
    <col min="6" max="6" width="11.44140625" style="14" customWidth="1"/>
    <col min="7" max="7" width="15.6640625" style="13" customWidth="1"/>
    <col min="8" max="8" width="20.33203125" style="13" customWidth="1"/>
    <col min="9" max="16384" width="9.109375" style="13"/>
  </cols>
  <sheetData>
    <row r="1" spans="1:8" ht="29.25" customHeight="1" thickBot="1">
      <c r="A1" s="35"/>
      <c r="B1" s="35"/>
      <c r="C1" s="35"/>
      <c r="D1" s="35"/>
      <c r="E1" s="35"/>
      <c r="F1" s="35"/>
      <c r="G1" s="35"/>
      <c r="H1" s="35"/>
    </row>
    <row r="2" spans="1:8" ht="57.75" customHeight="1">
      <c r="A2" s="142" t="s">
        <v>104</v>
      </c>
      <c r="B2" s="89" t="s">
        <v>110</v>
      </c>
      <c r="C2" s="89" t="s">
        <v>105</v>
      </c>
      <c r="D2" s="89" t="s">
        <v>106</v>
      </c>
      <c r="E2" s="89" t="s">
        <v>111</v>
      </c>
      <c r="F2" s="89" t="s">
        <v>8</v>
      </c>
      <c r="G2" s="89" t="s">
        <v>2</v>
      </c>
      <c r="H2" s="143" t="s">
        <v>9</v>
      </c>
    </row>
    <row r="3" spans="1:8" ht="57.75" customHeight="1" thickBot="1">
      <c r="A3" s="144" t="s">
        <v>11</v>
      </c>
      <c r="B3" s="93"/>
      <c r="C3" s="119" t="s">
        <v>114</v>
      </c>
      <c r="D3" s="93" t="s">
        <v>107</v>
      </c>
      <c r="E3" s="93" t="s">
        <v>112</v>
      </c>
      <c r="F3" s="94"/>
      <c r="G3" s="92"/>
      <c r="H3" s="95"/>
    </row>
    <row r="4" spans="1:8" s="117" customFormat="1" ht="18" customHeight="1">
      <c r="A4" s="114" t="s">
        <v>41</v>
      </c>
      <c r="B4" s="115"/>
      <c r="C4" s="115"/>
      <c r="D4" s="115"/>
      <c r="E4" s="115"/>
      <c r="F4" s="115"/>
      <c r="G4" s="115"/>
      <c r="H4" s="116"/>
    </row>
    <row r="5" spans="1:8" ht="18" customHeight="1">
      <c r="A5" s="16" t="s">
        <v>11</v>
      </c>
      <c r="B5" s="15"/>
      <c r="C5" s="15"/>
      <c r="D5" s="15"/>
      <c r="E5" s="15"/>
      <c r="F5" s="15"/>
      <c r="G5" s="15"/>
      <c r="H5" s="28"/>
    </row>
    <row r="7" spans="1:8" ht="84.75" customHeight="1">
      <c r="A7" s="69" t="s">
        <v>18</v>
      </c>
      <c r="B7" s="55" t="s">
        <v>99</v>
      </c>
      <c r="C7" s="77"/>
      <c r="D7" s="111"/>
      <c r="E7" s="55"/>
      <c r="F7" s="49">
        <v>1</v>
      </c>
      <c r="G7" s="79"/>
      <c r="H7" s="75">
        <f t="shared" ref="H7:H22" si="0">G7*F7</f>
        <v>0</v>
      </c>
    </row>
    <row r="8" spans="1:8" ht="97.5" customHeight="1">
      <c r="A8" s="47" t="s">
        <v>55</v>
      </c>
      <c r="B8" s="56" t="s">
        <v>56</v>
      </c>
      <c r="C8" s="124"/>
      <c r="D8" s="125"/>
      <c r="E8" s="56"/>
      <c r="F8" s="57">
        <v>1</v>
      </c>
      <c r="G8" s="131"/>
      <c r="H8" s="58">
        <f t="shared" si="0"/>
        <v>0</v>
      </c>
    </row>
    <row r="9" spans="1:8" ht="51.75" customHeight="1">
      <c r="A9" s="70" t="s">
        <v>96</v>
      </c>
      <c r="B9" s="55" t="s">
        <v>95</v>
      </c>
      <c r="C9" s="77"/>
      <c r="D9" s="111"/>
      <c r="E9" s="55"/>
      <c r="F9" s="49">
        <v>1</v>
      </c>
      <c r="G9" s="79"/>
      <c r="H9" s="66">
        <f t="shared" si="0"/>
        <v>0</v>
      </c>
    </row>
    <row r="10" spans="1:8" customFormat="1" ht="64.5" customHeight="1">
      <c r="A10" s="51" t="s">
        <v>19</v>
      </c>
      <c r="B10" s="67" t="s">
        <v>79</v>
      </c>
      <c r="C10" s="113"/>
      <c r="D10" s="126"/>
      <c r="E10" s="67"/>
      <c r="F10" s="49">
        <v>1</v>
      </c>
      <c r="G10" s="80"/>
      <c r="H10" s="66">
        <f t="shared" si="0"/>
        <v>0</v>
      </c>
    </row>
    <row r="11" spans="1:8" customFormat="1" ht="159" customHeight="1">
      <c r="A11" s="61" t="s">
        <v>74</v>
      </c>
      <c r="B11" s="50" t="s">
        <v>80</v>
      </c>
      <c r="C11" s="127"/>
      <c r="D11" s="128"/>
      <c r="E11" s="50"/>
      <c r="F11" s="49">
        <v>1</v>
      </c>
      <c r="G11" s="80"/>
      <c r="H11" s="58">
        <f t="shared" si="0"/>
        <v>0</v>
      </c>
    </row>
    <row r="12" spans="1:8" customFormat="1" ht="111.75" customHeight="1">
      <c r="A12" s="62" t="s">
        <v>37</v>
      </c>
      <c r="B12" s="50" t="s">
        <v>50</v>
      </c>
      <c r="C12" s="127"/>
      <c r="D12" s="128"/>
      <c r="E12" s="50"/>
      <c r="F12" s="49">
        <v>1</v>
      </c>
      <c r="G12" s="80"/>
      <c r="H12" s="66">
        <f t="shared" si="0"/>
        <v>0</v>
      </c>
    </row>
    <row r="13" spans="1:8" customFormat="1" ht="111" customHeight="1">
      <c r="A13" s="62" t="s">
        <v>49</v>
      </c>
      <c r="B13" s="50" t="s">
        <v>51</v>
      </c>
      <c r="C13" s="127"/>
      <c r="D13" s="128"/>
      <c r="E13" s="50"/>
      <c r="F13" s="49">
        <v>1</v>
      </c>
      <c r="G13" s="80"/>
      <c r="H13" s="58">
        <f t="shared" si="0"/>
        <v>0</v>
      </c>
    </row>
    <row r="14" spans="1:8" customFormat="1" ht="105" customHeight="1">
      <c r="A14" s="53" t="s">
        <v>53</v>
      </c>
      <c r="B14" s="54" t="s">
        <v>54</v>
      </c>
      <c r="C14" s="127"/>
      <c r="D14" s="129"/>
      <c r="E14" s="54"/>
      <c r="F14" s="49">
        <v>1</v>
      </c>
      <c r="G14" s="132"/>
      <c r="H14" s="66">
        <f t="shared" si="0"/>
        <v>0</v>
      </c>
    </row>
    <row r="15" spans="1:8" customFormat="1" ht="70.5" customHeight="1">
      <c r="A15" s="40" t="s">
        <v>20</v>
      </c>
      <c r="B15" s="41" t="s">
        <v>57</v>
      </c>
      <c r="C15" s="145"/>
      <c r="D15" s="146"/>
      <c r="E15" s="74"/>
      <c r="F15" s="12">
        <v>1</v>
      </c>
      <c r="G15" s="147"/>
      <c r="H15" s="58">
        <f t="shared" si="0"/>
        <v>0</v>
      </c>
    </row>
    <row r="16" spans="1:8" customFormat="1" ht="231.75" customHeight="1">
      <c r="A16" s="40" t="s">
        <v>27</v>
      </c>
      <c r="B16" s="41" t="s">
        <v>31</v>
      </c>
      <c r="C16" s="145"/>
      <c r="D16" s="146"/>
      <c r="E16" s="74"/>
      <c r="F16" s="12">
        <v>1</v>
      </c>
      <c r="G16" s="147"/>
      <c r="H16" s="66">
        <f t="shared" si="0"/>
        <v>0</v>
      </c>
    </row>
    <row r="17" spans="1:8" customFormat="1" ht="46.5" customHeight="1">
      <c r="A17" s="61" t="s">
        <v>45</v>
      </c>
      <c r="B17" s="50" t="s">
        <v>46</v>
      </c>
      <c r="C17" s="127"/>
      <c r="D17" s="128"/>
      <c r="E17" s="50"/>
      <c r="F17" s="49">
        <v>1</v>
      </c>
      <c r="G17" s="80"/>
      <c r="H17" s="58">
        <f t="shared" si="0"/>
        <v>0</v>
      </c>
    </row>
    <row r="18" spans="1:8" customFormat="1" ht="45" customHeight="1">
      <c r="A18" s="61" t="s">
        <v>47</v>
      </c>
      <c r="B18" s="50" t="s">
        <v>48</v>
      </c>
      <c r="C18" s="127"/>
      <c r="D18" s="128"/>
      <c r="E18" s="50"/>
      <c r="F18" s="49">
        <v>1</v>
      </c>
      <c r="G18" s="80"/>
      <c r="H18" s="66">
        <f t="shared" si="0"/>
        <v>0</v>
      </c>
    </row>
    <row r="19" spans="1:8" customFormat="1" ht="144" customHeight="1">
      <c r="A19" s="40" t="s">
        <v>21</v>
      </c>
      <c r="B19" s="41" t="s">
        <v>39</v>
      </c>
      <c r="C19" s="145"/>
      <c r="D19" s="146"/>
      <c r="E19" s="74"/>
      <c r="F19" s="12">
        <v>1</v>
      </c>
      <c r="G19" s="147"/>
      <c r="H19" s="58">
        <f t="shared" si="0"/>
        <v>0</v>
      </c>
    </row>
    <row r="20" spans="1:8" ht="109.5" customHeight="1">
      <c r="A20" s="40" t="s">
        <v>22</v>
      </c>
      <c r="B20" s="41" t="s">
        <v>38</v>
      </c>
      <c r="C20" s="145"/>
      <c r="D20" s="146"/>
      <c r="E20" s="74"/>
      <c r="F20" s="12">
        <v>1</v>
      </c>
      <c r="G20" s="147"/>
      <c r="H20" s="66">
        <f t="shared" si="0"/>
        <v>0</v>
      </c>
    </row>
    <row r="21" spans="1:8" customFormat="1" ht="134.25" customHeight="1">
      <c r="A21" s="40" t="s">
        <v>23</v>
      </c>
      <c r="B21" s="41" t="s">
        <v>44</v>
      </c>
      <c r="C21" s="145"/>
      <c r="D21" s="146"/>
      <c r="E21" s="74"/>
      <c r="F21" s="12">
        <v>1</v>
      </c>
      <c r="G21" s="147"/>
      <c r="H21" s="58">
        <f t="shared" si="0"/>
        <v>0</v>
      </c>
    </row>
    <row r="22" spans="1:8" customFormat="1" ht="39.6">
      <c r="A22" s="40" t="s">
        <v>30</v>
      </c>
      <c r="B22" s="41" t="s">
        <v>29</v>
      </c>
      <c r="C22" s="145"/>
      <c r="D22" s="146"/>
      <c r="E22" s="74"/>
      <c r="F22" s="12">
        <v>1</v>
      </c>
      <c r="G22" s="147"/>
      <c r="H22" s="66">
        <f t="shared" si="0"/>
        <v>0</v>
      </c>
    </row>
    <row r="23" spans="1:8" customFormat="1" ht="15.6">
      <c r="A23" s="37" t="s">
        <v>35</v>
      </c>
      <c r="B23" s="44"/>
      <c r="C23" s="71"/>
      <c r="D23" s="44"/>
      <c r="E23" s="44"/>
      <c r="F23" s="44"/>
      <c r="G23" s="44"/>
      <c r="H23" s="44"/>
    </row>
    <row r="24" spans="1:8" customFormat="1">
      <c r="A24" s="69" t="s">
        <v>60</v>
      </c>
      <c r="B24" s="55" t="s">
        <v>91</v>
      </c>
      <c r="C24" s="76"/>
      <c r="D24" s="111"/>
      <c r="E24" s="55"/>
      <c r="F24" s="49">
        <v>1</v>
      </c>
      <c r="G24" s="79"/>
      <c r="H24" s="66">
        <f t="shared" ref="H24:H30" si="1">G24*F24</f>
        <v>0</v>
      </c>
    </row>
    <row r="25" spans="1:8" customFormat="1" ht="118.8">
      <c r="A25" s="59" t="s">
        <v>86</v>
      </c>
      <c r="B25" s="73" t="s">
        <v>88</v>
      </c>
      <c r="C25" s="78"/>
      <c r="D25" s="112"/>
      <c r="E25" s="73"/>
      <c r="F25" s="65">
        <v>1</v>
      </c>
      <c r="G25" s="80"/>
      <c r="H25" s="52">
        <f t="shared" si="1"/>
        <v>0</v>
      </c>
    </row>
    <row r="26" spans="1:8" customFormat="1" ht="118.8">
      <c r="A26" s="59" t="s">
        <v>86</v>
      </c>
      <c r="B26" s="59" t="s">
        <v>87</v>
      </c>
      <c r="C26" s="78"/>
      <c r="D26" s="113"/>
      <c r="E26" s="59"/>
      <c r="F26" s="65">
        <v>6</v>
      </c>
      <c r="G26" s="80"/>
      <c r="H26" s="66">
        <f t="shared" si="1"/>
        <v>0</v>
      </c>
    </row>
    <row r="27" spans="1:8" s="72" customFormat="1" ht="61.5" customHeight="1">
      <c r="A27" s="69" t="s">
        <v>84</v>
      </c>
      <c r="B27" s="55" t="s">
        <v>85</v>
      </c>
      <c r="C27" s="76"/>
      <c r="D27" s="111"/>
      <c r="E27" s="55"/>
      <c r="F27" s="49">
        <v>50</v>
      </c>
      <c r="G27" s="79"/>
      <c r="H27" s="52">
        <f t="shared" si="1"/>
        <v>0</v>
      </c>
    </row>
    <row r="28" spans="1:8" customFormat="1" ht="34.5" customHeight="1">
      <c r="A28" s="40" t="s">
        <v>34</v>
      </c>
      <c r="B28" s="41" t="s">
        <v>36</v>
      </c>
      <c r="C28" s="145"/>
      <c r="D28" s="146"/>
      <c r="E28" s="74"/>
      <c r="F28" s="12">
        <v>1</v>
      </c>
      <c r="G28" s="147"/>
      <c r="H28" s="66">
        <f t="shared" si="1"/>
        <v>0</v>
      </c>
    </row>
    <row r="29" spans="1:8" customFormat="1" ht="24.75" customHeight="1">
      <c r="A29" s="40" t="s">
        <v>33</v>
      </c>
      <c r="B29" s="41" t="s">
        <v>32</v>
      </c>
      <c r="C29" s="145"/>
      <c r="D29" s="146"/>
      <c r="E29" s="74"/>
      <c r="F29" s="12">
        <v>1</v>
      </c>
      <c r="G29" s="147"/>
      <c r="H29" s="52">
        <f t="shared" si="1"/>
        <v>0</v>
      </c>
    </row>
    <row r="30" spans="1:8" ht="30.75" customHeight="1">
      <c r="A30" s="40" t="s">
        <v>17</v>
      </c>
      <c r="B30" s="41" t="s">
        <v>24</v>
      </c>
      <c r="C30" s="145"/>
      <c r="D30" s="146"/>
      <c r="E30" s="74"/>
      <c r="F30" s="12">
        <v>1</v>
      </c>
      <c r="G30" s="147"/>
      <c r="H30" s="66">
        <f t="shared" si="1"/>
        <v>0</v>
      </c>
    </row>
    <row r="31" spans="1:8" customFormat="1" ht="15.6">
      <c r="A31" s="37" t="s">
        <v>25</v>
      </c>
      <c r="B31" s="44"/>
      <c r="C31" s="71"/>
      <c r="D31" s="44"/>
      <c r="E31" s="44"/>
      <c r="F31" s="44"/>
      <c r="G31" s="44"/>
      <c r="H31" s="44"/>
    </row>
    <row r="32" spans="1:8" customFormat="1" ht="36" customHeight="1">
      <c r="A32" s="40" t="s">
        <v>26</v>
      </c>
      <c r="B32" s="41" t="s">
        <v>28</v>
      </c>
      <c r="C32" s="145"/>
      <c r="D32" s="146"/>
      <c r="E32" s="74"/>
      <c r="F32" s="12">
        <v>1</v>
      </c>
      <c r="G32" s="147"/>
      <c r="H32" s="45">
        <f>G32*F32</f>
        <v>0</v>
      </c>
    </row>
    <row r="33" spans="1:8" ht="13.8" thickBot="1">
      <c r="A33" s="17"/>
      <c r="B33" s="17"/>
      <c r="C33" s="34"/>
      <c r="D33" s="17"/>
      <c r="E33" s="17"/>
      <c r="F33" s="18"/>
      <c r="G33" s="17"/>
      <c r="H33" s="36"/>
    </row>
    <row r="34" spans="1:8" ht="23.25" customHeight="1" thickBot="1">
      <c r="A34" s="30" t="s">
        <v>7</v>
      </c>
      <c r="B34" s="29"/>
      <c r="C34" s="31"/>
      <c r="D34" s="29"/>
      <c r="E34" s="29"/>
      <c r="F34" s="32"/>
      <c r="G34" s="29"/>
      <c r="H34" s="33">
        <f>SUM(H7:H33)</f>
        <v>0</v>
      </c>
    </row>
    <row r="37" spans="1:8" collapsed="1"/>
    <row r="39" spans="1:8">
      <c r="A39" s="153" t="s">
        <v>116</v>
      </c>
      <c r="B39" s="3"/>
      <c r="C39" s="2"/>
      <c r="D39" s="4"/>
      <c r="E39" s="5"/>
    </row>
    <row r="40" spans="1:8">
      <c r="A40" s="168" t="s">
        <v>101</v>
      </c>
      <c r="B40" s="169"/>
      <c r="C40" s="169"/>
      <c r="D40" s="169"/>
      <c r="E40" s="170"/>
    </row>
    <row r="41" spans="1:8" ht="27.6" customHeight="1">
      <c r="A41" s="168" t="s">
        <v>115</v>
      </c>
      <c r="B41" s="169"/>
      <c r="C41" s="169"/>
      <c r="D41" s="169"/>
      <c r="E41" s="170"/>
    </row>
    <row r="42" spans="1:8">
      <c r="A42" s="168" t="s">
        <v>102</v>
      </c>
      <c r="B42" s="169"/>
      <c r="C42" s="169"/>
      <c r="D42" s="169"/>
      <c r="E42" s="170"/>
    </row>
    <row r="43" spans="1:8" ht="13.8" thickBot="1">
      <c r="A43" s="171" t="s">
        <v>103</v>
      </c>
      <c r="B43" s="172"/>
      <c r="C43" s="172"/>
      <c r="D43" s="172"/>
      <c r="E43" s="173"/>
    </row>
    <row r="46" spans="1:8" s="23" customFormat="1" collapsed="1">
      <c r="A46" s="13"/>
      <c r="B46" s="13"/>
      <c r="C46" s="24"/>
      <c r="D46" s="13"/>
      <c r="E46" s="13"/>
      <c r="F46" s="14"/>
      <c r="G46" s="13"/>
      <c r="H46" s="13"/>
    </row>
    <row r="50" spans="1:8" s="23" customFormat="1" ht="24.9" customHeight="1">
      <c r="A50" s="13"/>
      <c r="B50" s="13"/>
      <c r="C50" s="24"/>
      <c r="D50" s="13"/>
      <c r="E50" s="13"/>
      <c r="F50" s="14"/>
      <c r="G50" s="13"/>
      <c r="H50" s="13"/>
    </row>
    <row r="51" spans="1:8" s="23" customFormat="1" ht="24.9" customHeight="1">
      <c r="A51" s="13"/>
      <c r="B51" s="13"/>
      <c r="C51" s="24"/>
      <c r="D51" s="13"/>
      <c r="E51" s="13"/>
      <c r="F51" s="14"/>
      <c r="G51" s="13"/>
      <c r="H51" s="13"/>
    </row>
    <row r="52" spans="1:8" s="23" customFormat="1" ht="24.9" customHeight="1">
      <c r="A52" s="13"/>
      <c r="B52" s="13"/>
      <c r="C52" s="24"/>
      <c r="D52" s="13"/>
      <c r="E52" s="13"/>
      <c r="F52" s="14"/>
      <c r="G52" s="13"/>
      <c r="H52" s="13"/>
    </row>
    <row r="53" spans="1:8" s="23" customFormat="1" ht="24.9" customHeight="1">
      <c r="A53" s="13"/>
      <c r="B53" s="13"/>
      <c r="C53" s="24"/>
      <c r="D53" s="13"/>
      <c r="E53" s="13"/>
      <c r="F53" s="14"/>
      <c r="G53" s="13"/>
      <c r="H53" s="13"/>
    </row>
    <row r="54" spans="1:8" s="23" customFormat="1" ht="24.9" customHeight="1">
      <c r="A54" s="13"/>
      <c r="B54" s="13"/>
      <c r="C54" s="24"/>
      <c r="D54" s="13"/>
      <c r="E54" s="13"/>
      <c r="F54" s="14"/>
      <c r="G54" s="13"/>
      <c r="H54" s="13"/>
    </row>
    <row r="55" spans="1:8" s="23" customFormat="1" ht="24.9" customHeight="1">
      <c r="A55" s="13"/>
      <c r="B55" s="13"/>
      <c r="C55" s="24"/>
      <c r="D55" s="13"/>
      <c r="E55" s="13"/>
      <c r="F55" s="14"/>
      <c r="G55" s="13"/>
      <c r="H55" s="13"/>
    </row>
    <row r="56" spans="1:8" s="23" customFormat="1" ht="24.9" customHeight="1">
      <c r="A56" s="13"/>
      <c r="B56" s="13"/>
      <c r="C56" s="24"/>
      <c r="D56" s="13"/>
      <c r="E56" s="13"/>
      <c r="F56" s="14"/>
      <c r="G56" s="13"/>
      <c r="H56" s="13"/>
    </row>
    <row r="57" spans="1:8" s="23" customFormat="1" ht="24.9" customHeight="1">
      <c r="A57" s="13"/>
      <c r="B57" s="13"/>
      <c r="C57" s="24"/>
      <c r="D57" s="13"/>
      <c r="E57" s="13"/>
      <c r="F57" s="14"/>
      <c r="G57" s="13"/>
      <c r="H57" s="13"/>
    </row>
    <row r="58" spans="1:8" s="23" customFormat="1" ht="24.9" customHeight="1">
      <c r="A58" s="13"/>
      <c r="B58" s="13"/>
      <c r="C58" s="24"/>
      <c r="D58" s="13"/>
      <c r="E58" s="13"/>
      <c r="F58" s="14"/>
      <c r="G58" s="13"/>
      <c r="H58" s="13"/>
    </row>
    <row r="59" spans="1:8" s="23" customFormat="1" ht="24.9" customHeight="1">
      <c r="A59" s="13"/>
      <c r="B59" s="13"/>
      <c r="C59" s="24"/>
      <c r="D59" s="13"/>
      <c r="E59" s="13"/>
      <c r="F59" s="14"/>
      <c r="G59" s="13"/>
      <c r="H59" s="13"/>
    </row>
    <row r="60" spans="1:8" s="23" customFormat="1" ht="24.9" customHeight="1">
      <c r="A60" s="13"/>
      <c r="B60" s="13"/>
      <c r="C60" s="24"/>
      <c r="D60" s="13"/>
      <c r="E60" s="13"/>
      <c r="F60" s="14"/>
      <c r="G60" s="13"/>
      <c r="H60" s="13"/>
    </row>
    <row r="61" spans="1:8" s="23" customFormat="1" ht="24.9" customHeight="1">
      <c r="A61" s="13"/>
      <c r="B61" s="13"/>
      <c r="C61" s="24"/>
      <c r="D61" s="13"/>
      <c r="E61" s="13"/>
      <c r="F61" s="14"/>
      <c r="G61" s="13"/>
      <c r="H61" s="13"/>
    </row>
    <row r="62" spans="1:8" s="23" customFormat="1" ht="24.9" customHeight="1">
      <c r="A62" s="13"/>
      <c r="B62" s="13"/>
      <c r="C62" s="24"/>
      <c r="D62" s="13"/>
      <c r="E62" s="13"/>
      <c r="F62" s="14"/>
      <c r="G62" s="13"/>
      <c r="H62" s="13"/>
    </row>
    <row r="63" spans="1:8" s="23" customFormat="1" ht="24.9" customHeight="1">
      <c r="A63" s="13"/>
      <c r="B63" s="13"/>
      <c r="C63" s="24"/>
      <c r="D63" s="13"/>
      <c r="E63" s="13"/>
      <c r="F63" s="14"/>
      <c r="G63" s="13"/>
      <c r="H63" s="13"/>
    </row>
    <row r="64" spans="1:8" s="23" customFormat="1" ht="24.9" customHeight="1">
      <c r="A64" s="13"/>
      <c r="B64" s="13"/>
      <c r="C64" s="24"/>
      <c r="D64" s="13"/>
      <c r="E64" s="13"/>
      <c r="F64" s="14"/>
      <c r="G64" s="13"/>
      <c r="H64" s="13"/>
    </row>
    <row r="65" spans="1:8" s="23" customFormat="1" ht="24.9" customHeight="1">
      <c r="A65" s="13"/>
      <c r="B65" s="13"/>
      <c r="C65" s="24"/>
      <c r="D65" s="13"/>
      <c r="E65" s="13"/>
      <c r="F65" s="14"/>
      <c r="G65" s="13"/>
      <c r="H65" s="13"/>
    </row>
    <row r="66" spans="1:8" s="23" customFormat="1" ht="15" customHeight="1">
      <c r="A66" s="13"/>
      <c r="B66" s="13"/>
      <c r="C66" s="24"/>
      <c r="D66" s="13"/>
      <c r="E66" s="13"/>
      <c r="F66" s="14"/>
      <c r="G66" s="13"/>
      <c r="H66" s="13"/>
    </row>
    <row r="67" spans="1:8" s="23" customFormat="1" ht="24.9" customHeight="1">
      <c r="A67" s="13"/>
      <c r="B67" s="13"/>
      <c r="C67" s="24"/>
      <c r="D67" s="13"/>
      <c r="E67" s="13"/>
      <c r="F67" s="14"/>
      <c r="G67" s="13"/>
      <c r="H67" s="13"/>
    </row>
    <row r="68" spans="1:8" s="23" customFormat="1" ht="18" customHeight="1">
      <c r="A68" s="13"/>
      <c r="B68" s="13"/>
      <c r="C68" s="24"/>
      <c r="D68" s="13"/>
      <c r="E68" s="13"/>
      <c r="F68" s="14"/>
      <c r="G68" s="13"/>
      <c r="H68" s="13"/>
    </row>
    <row r="69" spans="1:8" s="23" customFormat="1" ht="24.9" customHeight="1">
      <c r="A69" s="13"/>
      <c r="B69" s="13"/>
      <c r="C69" s="24"/>
      <c r="D69" s="13"/>
      <c r="E69" s="13"/>
      <c r="F69" s="14"/>
      <c r="G69" s="13"/>
      <c r="H69" s="13"/>
    </row>
    <row r="70" spans="1:8" s="23" customFormat="1" ht="24.9" customHeight="1">
      <c r="A70" s="13"/>
      <c r="B70" s="13"/>
      <c r="C70" s="24"/>
      <c r="D70" s="13"/>
      <c r="E70" s="13"/>
      <c r="F70" s="14"/>
      <c r="G70" s="13"/>
      <c r="H70" s="13"/>
    </row>
  </sheetData>
  <sheetProtection selectLockedCells="1" selectUnlockedCells="1"/>
  <autoFilter ref="A2:H70" xr:uid="{00000000-0009-0000-0000-000005000000}"/>
  <dataConsolidate/>
  <mergeCells count="4">
    <mergeCell ref="A40:E40"/>
    <mergeCell ref="A41:E41"/>
    <mergeCell ref="A42:E42"/>
    <mergeCell ref="A43:E43"/>
  </mergeCells>
  <pageMargins left="0.74803149606299213" right="0.6692913385826772" top="0.78740157480314965" bottom="0.78740157480314965" header="0.39370078740157483" footer="0.39370078740157483"/>
  <pageSetup paperSize="9" scale="34" firstPageNumber="0" fitToHeight="20" orientation="portrait" r:id="rId1"/>
  <headerFooter alignWithMargins="0">
    <oddFooter>&amp;C&amp;P/&amp;N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H60"/>
  <sheetViews>
    <sheetView view="pageBreakPreview" zoomScaleNormal="70" zoomScaleSheetLayoutView="100" workbookViewId="0">
      <pane ySplit="4" topLeftCell="A26" activePane="bottomLeft" state="frozen"/>
      <selection pane="bottomLeft" activeCell="B26" sqref="A26:E30"/>
    </sheetView>
  </sheetViews>
  <sheetFormatPr defaultColWidth="9.109375" defaultRowHeight="13.2"/>
  <cols>
    <col min="1" max="1" width="21.5546875" style="13" customWidth="1"/>
    <col min="2" max="2" width="57.5546875" style="13" customWidth="1"/>
    <col min="3" max="3" width="17" style="24" customWidth="1"/>
    <col min="4" max="5" width="57.5546875" style="13" customWidth="1"/>
    <col min="6" max="6" width="6.6640625" style="14" customWidth="1"/>
    <col min="7" max="7" width="15.6640625" style="13" customWidth="1"/>
    <col min="8" max="8" width="20.33203125" style="13" customWidth="1"/>
    <col min="9" max="16384" width="9.109375" style="13"/>
  </cols>
  <sheetData>
    <row r="1" spans="1:8" ht="29.25" customHeight="1" thickBot="1">
      <c r="A1" s="35"/>
      <c r="B1" s="35"/>
      <c r="C1" s="35"/>
      <c r="D1" s="35"/>
      <c r="E1" s="35"/>
      <c r="F1" s="35"/>
      <c r="G1" s="35"/>
      <c r="H1" s="35"/>
    </row>
    <row r="2" spans="1:8" ht="57.75" customHeight="1" thickBot="1">
      <c r="A2" s="96" t="s">
        <v>104</v>
      </c>
      <c r="B2" s="97" t="s">
        <v>110</v>
      </c>
      <c r="C2" s="81" t="s">
        <v>105</v>
      </c>
      <c r="D2" s="81" t="s">
        <v>106</v>
      </c>
      <c r="E2" s="84" t="s">
        <v>111</v>
      </c>
      <c r="F2" s="98" t="s">
        <v>109</v>
      </c>
      <c r="G2" s="99" t="s">
        <v>108</v>
      </c>
      <c r="H2" s="99" t="s">
        <v>113</v>
      </c>
    </row>
    <row r="3" spans="1:8" ht="57.75" customHeight="1" thickBot="1">
      <c r="A3" s="83" t="s">
        <v>11</v>
      </c>
      <c r="B3" s="82"/>
      <c r="C3" s="123" t="s">
        <v>114</v>
      </c>
      <c r="D3" s="82" t="s">
        <v>107</v>
      </c>
      <c r="E3" s="82" t="s">
        <v>112</v>
      </c>
      <c r="F3" s="100"/>
      <c r="G3" s="101"/>
      <c r="H3" s="102">
        <f t="shared" ref="H3" si="0">SUM(F3*G3)</f>
        <v>0</v>
      </c>
    </row>
    <row r="4" spans="1:8" s="117" customFormat="1" ht="18" customHeight="1">
      <c r="A4" s="121" t="s">
        <v>42</v>
      </c>
      <c r="B4" s="120"/>
      <c r="C4" s="120"/>
      <c r="D4" s="120"/>
      <c r="E4" s="120"/>
      <c r="F4" s="120"/>
      <c r="G4" s="120"/>
      <c r="H4" s="122"/>
    </row>
    <row r="5" spans="1:8" ht="18" customHeight="1">
      <c r="A5" s="16" t="s">
        <v>11</v>
      </c>
      <c r="B5" s="15"/>
      <c r="C5" s="15"/>
      <c r="D5" s="15"/>
      <c r="E5" s="15"/>
      <c r="F5" s="15"/>
      <c r="G5" s="15"/>
      <c r="H5" s="28"/>
    </row>
    <row r="6" spans="1:8" ht="97.5" customHeight="1">
      <c r="A6" s="69" t="s">
        <v>18</v>
      </c>
      <c r="B6" s="55" t="s">
        <v>100</v>
      </c>
      <c r="C6" s="77"/>
      <c r="D6" s="111"/>
      <c r="E6" s="55"/>
      <c r="F6" s="49">
        <v>1</v>
      </c>
      <c r="G6" s="79"/>
      <c r="H6" s="75">
        <f t="shared" ref="H6:H14" si="1">G6*F6</f>
        <v>0</v>
      </c>
    </row>
    <row r="7" spans="1:8" ht="76.5" customHeight="1">
      <c r="A7" s="69" t="s">
        <v>66</v>
      </c>
      <c r="B7" s="55" t="s">
        <v>97</v>
      </c>
      <c r="C7" s="77"/>
      <c r="D7" s="111"/>
      <c r="E7" s="55"/>
      <c r="F7" s="49">
        <v>1</v>
      </c>
      <c r="G7" s="79"/>
      <c r="H7" s="66">
        <f t="shared" si="1"/>
        <v>0</v>
      </c>
    </row>
    <row r="8" spans="1:8" ht="51.75" customHeight="1">
      <c r="A8" s="70" t="s">
        <v>96</v>
      </c>
      <c r="B8" s="55" t="s">
        <v>95</v>
      </c>
      <c r="C8" s="77"/>
      <c r="D8" s="111"/>
      <c r="E8" s="55"/>
      <c r="F8" s="49">
        <v>1</v>
      </c>
      <c r="G8" s="79"/>
      <c r="H8" s="66">
        <f t="shared" si="1"/>
        <v>0</v>
      </c>
    </row>
    <row r="9" spans="1:8" customFormat="1" ht="64.5" customHeight="1">
      <c r="A9" s="69" t="s">
        <v>19</v>
      </c>
      <c r="B9" s="55" t="s">
        <v>79</v>
      </c>
      <c r="C9" s="76"/>
      <c r="D9" s="111"/>
      <c r="E9" s="55"/>
      <c r="F9" s="49">
        <v>1</v>
      </c>
      <c r="G9" s="79"/>
      <c r="H9" s="66">
        <f t="shared" si="1"/>
        <v>0</v>
      </c>
    </row>
    <row r="10" spans="1:8" customFormat="1" ht="105" customHeight="1">
      <c r="A10" s="69" t="s">
        <v>53</v>
      </c>
      <c r="B10" s="55" t="s">
        <v>54</v>
      </c>
      <c r="C10" s="76"/>
      <c r="D10" s="111"/>
      <c r="E10" s="55"/>
      <c r="F10" s="49">
        <v>1</v>
      </c>
      <c r="G10" s="79"/>
      <c r="H10" s="66">
        <f t="shared" si="1"/>
        <v>0</v>
      </c>
    </row>
    <row r="11" spans="1:8" customFormat="1" ht="75.75" customHeight="1">
      <c r="A11" s="69" t="s">
        <v>20</v>
      </c>
      <c r="B11" s="55" t="s">
        <v>67</v>
      </c>
      <c r="C11" s="76"/>
      <c r="D11" s="111"/>
      <c r="E11" s="55"/>
      <c r="F11" s="49">
        <v>1</v>
      </c>
      <c r="G11" s="79"/>
      <c r="H11" s="66">
        <f t="shared" si="1"/>
        <v>0</v>
      </c>
    </row>
    <row r="12" spans="1:8" customFormat="1" ht="231.75" customHeight="1">
      <c r="A12" s="69" t="s">
        <v>27</v>
      </c>
      <c r="B12" s="55" t="s">
        <v>31</v>
      </c>
      <c r="C12" s="76"/>
      <c r="D12" s="111"/>
      <c r="E12" s="55"/>
      <c r="F12" s="49">
        <v>1</v>
      </c>
      <c r="G12" s="79"/>
      <c r="H12" s="66">
        <f t="shared" si="1"/>
        <v>0</v>
      </c>
    </row>
    <row r="13" spans="1:8" customFormat="1" ht="46.5" customHeight="1">
      <c r="A13" s="69" t="s">
        <v>45</v>
      </c>
      <c r="B13" s="55" t="s">
        <v>46</v>
      </c>
      <c r="C13" s="76"/>
      <c r="D13" s="111"/>
      <c r="E13" s="55"/>
      <c r="F13" s="49">
        <v>1</v>
      </c>
      <c r="G13" s="79"/>
      <c r="H13" s="66">
        <f t="shared" si="1"/>
        <v>0</v>
      </c>
    </row>
    <row r="14" spans="1:8" customFormat="1" ht="45" customHeight="1">
      <c r="A14" s="69" t="s">
        <v>47</v>
      </c>
      <c r="B14" s="55" t="s">
        <v>48</v>
      </c>
      <c r="C14" s="76"/>
      <c r="D14" s="111"/>
      <c r="E14" s="55"/>
      <c r="F14" s="49">
        <v>1</v>
      </c>
      <c r="G14" s="79"/>
      <c r="H14" s="66">
        <f t="shared" si="1"/>
        <v>0</v>
      </c>
    </row>
    <row r="15" spans="1:8" customFormat="1" ht="15.6">
      <c r="A15" s="37" t="s">
        <v>35</v>
      </c>
      <c r="B15" s="44"/>
      <c r="C15" s="71"/>
      <c r="D15" s="44"/>
      <c r="E15" s="44"/>
      <c r="F15" s="44"/>
      <c r="G15" s="44"/>
      <c r="H15" s="44"/>
    </row>
    <row r="16" spans="1:8" customFormat="1">
      <c r="A16" s="69" t="s">
        <v>60</v>
      </c>
      <c r="B16" s="55" t="s">
        <v>91</v>
      </c>
      <c r="C16" s="76"/>
      <c r="D16" s="111"/>
      <c r="E16" s="55"/>
      <c r="F16" s="49">
        <v>1</v>
      </c>
      <c r="G16" s="79"/>
      <c r="H16" s="66">
        <f>G16*F16</f>
        <v>0</v>
      </c>
    </row>
    <row r="17" spans="1:8" customFormat="1" ht="118.8">
      <c r="A17" s="59" t="s">
        <v>86</v>
      </c>
      <c r="B17" s="73" t="s">
        <v>88</v>
      </c>
      <c r="C17" s="78"/>
      <c r="D17" s="112"/>
      <c r="E17" s="73"/>
      <c r="F17" s="65">
        <v>1</v>
      </c>
      <c r="G17" s="80"/>
      <c r="H17" s="52">
        <f>G17*F17</f>
        <v>0</v>
      </c>
    </row>
    <row r="18" spans="1:8" customFormat="1" ht="118.8">
      <c r="A18" s="59" t="s">
        <v>86</v>
      </c>
      <c r="B18" s="59" t="s">
        <v>87</v>
      </c>
      <c r="C18" s="78"/>
      <c r="D18" s="113"/>
      <c r="E18" s="59"/>
      <c r="F18" s="65">
        <v>3</v>
      </c>
      <c r="G18" s="80"/>
      <c r="H18" s="66">
        <f>G18*F18</f>
        <v>0</v>
      </c>
    </row>
    <row r="19" spans="1:8" s="72" customFormat="1" ht="61.5" customHeight="1">
      <c r="A19" s="69" t="s">
        <v>84</v>
      </c>
      <c r="B19" s="55" t="s">
        <v>85</v>
      </c>
      <c r="C19" s="76"/>
      <c r="D19" s="111"/>
      <c r="E19" s="55"/>
      <c r="F19" s="49">
        <v>50</v>
      </c>
      <c r="G19" s="79"/>
      <c r="H19" s="52">
        <f>G19*F19</f>
        <v>0</v>
      </c>
    </row>
    <row r="20" spans="1:8" customFormat="1" ht="31.5" customHeight="1">
      <c r="A20" s="69" t="s">
        <v>17</v>
      </c>
      <c r="B20" s="55" t="s">
        <v>24</v>
      </c>
      <c r="C20" s="76"/>
      <c r="D20" s="111"/>
      <c r="E20" s="55"/>
      <c r="F20" s="49">
        <v>1</v>
      </c>
      <c r="G20" s="79"/>
      <c r="H20" s="66">
        <f>G20*F20</f>
        <v>0</v>
      </c>
    </row>
    <row r="21" spans="1:8" customFormat="1" ht="15.6">
      <c r="A21" s="37" t="s">
        <v>25</v>
      </c>
      <c r="B21" s="44"/>
      <c r="C21" s="71"/>
      <c r="D21" s="44"/>
      <c r="E21" s="44"/>
      <c r="F21" s="44"/>
      <c r="G21" s="44"/>
      <c r="H21" s="44"/>
    </row>
    <row r="22" spans="1:8" customFormat="1" ht="32.25" customHeight="1">
      <c r="A22" s="69" t="s">
        <v>26</v>
      </c>
      <c r="B22" s="55" t="s">
        <v>28</v>
      </c>
      <c r="C22" s="76"/>
      <c r="D22" s="111"/>
      <c r="E22" s="55"/>
      <c r="F22" s="49">
        <v>1</v>
      </c>
      <c r="G22" s="79"/>
      <c r="H22" s="66">
        <f>G22*F22</f>
        <v>0</v>
      </c>
    </row>
    <row r="23" spans="1:8" ht="13.8" thickBot="1">
      <c r="A23" s="17"/>
      <c r="B23" s="17"/>
      <c r="C23" s="34"/>
      <c r="D23" s="17"/>
      <c r="E23" s="17"/>
      <c r="F23" s="18"/>
      <c r="G23" s="17"/>
      <c r="H23" s="36"/>
    </row>
    <row r="24" spans="1:8" ht="23.25" customHeight="1" thickBot="1">
      <c r="A24" s="30" t="s">
        <v>7</v>
      </c>
      <c r="B24" s="29"/>
      <c r="C24" s="31"/>
      <c r="D24" s="29"/>
      <c r="E24" s="29"/>
      <c r="F24" s="32"/>
      <c r="G24" s="29"/>
      <c r="H24" s="33">
        <f>SUM(H6:H23)</f>
        <v>0</v>
      </c>
    </row>
    <row r="26" spans="1:8">
      <c r="A26" s="153" t="s">
        <v>116</v>
      </c>
      <c r="B26" s="3"/>
      <c r="C26" s="2"/>
      <c r="D26" s="4"/>
      <c r="E26" s="5"/>
    </row>
    <row r="27" spans="1:8" collapsed="1">
      <c r="A27" s="168" t="s">
        <v>101</v>
      </c>
      <c r="B27" s="169"/>
      <c r="C27" s="169"/>
      <c r="D27" s="169"/>
      <c r="E27" s="170"/>
    </row>
    <row r="28" spans="1:8" ht="31.8" customHeight="1">
      <c r="A28" s="168" t="s">
        <v>115</v>
      </c>
      <c r="B28" s="169"/>
      <c r="C28" s="169"/>
      <c r="D28" s="169"/>
      <c r="E28" s="170"/>
    </row>
    <row r="29" spans="1:8" ht="18.600000000000001" customHeight="1">
      <c r="A29" s="168" t="s">
        <v>102</v>
      </c>
      <c r="B29" s="169"/>
      <c r="C29" s="169"/>
      <c r="D29" s="169"/>
      <c r="E29" s="170"/>
    </row>
    <row r="30" spans="1:8" ht="13.8" thickBot="1">
      <c r="A30" s="171" t="s">
        <v>103</v>
      </c>
      <c r="B30" s="172"/>
      <c r="C30" s="172"/>
      <c r="D30" s="172"/>
      <c r="E30" s="173"/>
    </row>
    <row r="36" spans="1:8" s="23" customFormat="1" collapsed="1">
      <c r="A36" s="13"/>
      <c r="B36" s="13"/>
      <c r="C36" s="24"/>
      <c r="D36" s="13"/>
      <c r="E36" s="13"/>
      <c r="F36" s="14"/>
      <c r="G36" s="13"/>
      <c r="H36" s="13"/>
    </row>
    <row r="40" spans="1:8" s="23" customFormat="1" ht="24.9" customHeight="1">
      <c r="A40" s="13"/>
      <c r="B40" s="13"/>
      <c r="C40" s="24"/>
      <c r="D40" s="13"/>
      <c r="E40" s="13"/>
      <c r="F40" s="14"/>
      <c r="G40" s="13"/>
      <c r="H40" s="13"/>
    </row>
    <row r="41" spans="1:8" s="23" customFormat="1" ht="24.9" customHeight="1">
      <c r="A41" s="13"/>
      <c r="B41" s="13"/>
      <c r="C41" s="24"/>
      <c r="D41" s="13"/>
      <c r="E41" s="13"/>
      <c r="F41" s="14"/>
      <c r="G41" s="13"/>
      <c r="H41" s="13"/>
    </row>
    <row r="42" spans="1:8" s="23" customFormat="1" ht="24.9" customHeight="1">
      <c r="A42" s="13"/>
      <c r="B42" s="13"/>
      <c r="C42" s="24"/>
      <c r="D42" s="13"/>
      <c r="E42" s="13"/>
      <c r="F42" s="14"/>
      <c r="G42" s="13"/>
      <c r="H42" s="13"/>
    </row>
    <row r="43" spans="1:8" s="23" customFormat="1" ht="24.9" customHeight="1">
      <c r="A43" s="13"/>
      <c r="B43" s="13"/>
      <c r="C43" s="24"/>
      <c r="D43" s="13"/>
      <c r="E43" s="13"/>
      <c r="F43" s="14"/>
      <c r="G43" s="13"/>
      <c r="H43" s="13"/>
    </row>
    <row r="44" spans="1:8" s="23" customFormat="1" ht="24.9" customHeight="1">
      <c r="A44" s="13"/>
      <c r="B44" s="13"/>
      <c r="C44" s="24"/>
      <c r="D44" s="13"/>
      <c r="E44" s="13"/>
      <c r="F44" s="14"/>
      <c r="G44" s="13"/>
      <c r="H44" s="13"/>
    </row>
    <row r="45" spans="1:8" s="23" customFormat="1" ht="24.9" customHeight="1">
      <c r="A45" s="13"/>
      <c r="B45" s="13"/>
      <c r="C45" s="24"/>
      <c r="D45" s="13"/>
      <c r="E45" s="13"/>
      <c r="F45" s="14"/>
      <c r="G45" s="13"/>
      <c r="H45" s="13"/>
    </row>
    <row r="46" spans="1:8" s="23" customFormat="1" ht="24.9" customHeight="1">
      <c r="A46" s="13"/>
      <c r="B46" s="13"/>
      <c r="C46" s="24"/>
      <c r="D46" s="13"/>
      <c r="E46" s="13"/>
      <c r="F46" s="14"/>
      <c r="G46" s="13"/>
      <c r="H46" s="13"/>
    </row>
    <row r="47" spans="1:8" s="23" customFormat="1" ht="24.9" customHeight="1">
      <c r="A47" s="13"/>
      <c r="B47" s="13"/>
      <c r="C47" s="24"/>
      <c r="D47" s="13"/>
      <c r="E47" s="13"/>
      <c r="F47" s="14"/>
      <c r="G47" s="13"/>
      <c r="H47" s="13"/>
    </row>
    <row r="48" spans="1:8" s="23" customFormat="1" ht="24.9" customHeight="1">
      <c r="A48" s="13"/>
      <c r="B48" s="13"/>
      <c r="C48" s="24"/>
      <c r="D48" s="13"/>
      <c r="E48" s="13"/>
      <c r="F48" s="14"/>
      <c r="G48" s="13"/>
      <c r="H48" s="13"/>
    </row>
    <row r="49" spans="1:8" s="23" customFormat="1" ht="24.9" customHeight="1">
      <c r="A49" s="13"/>
      <c r="B49" s="13"/>
      <c r="C49" s="24"/>
      <c r="D49" s="13"/>
      <c r="E49" s="13"/>
      <c r="F49" s="14"/>
      <c r="G49" s="13"/>
      <c r="H49" s="13"/>
    </row>
    <row r="50" spans="1:8" s="23" customFormat="1" ht="24.9" customHeight="1">
      <c r="A50" s="13"/>
      <c r="B50" s="13"/>
      <c r="C50" s="24"/>
      <c r="D50" s="13"/>
      <c r="E50" s="13"/>
      <c r="F50" s="14"/>
      <c r="G50" s="13"/>
      <c r="H50" s="13"/>
    </row>
    <row r="51" spans="1:8" s="23" customFormat="1" ht="24.9" customHeight="1">
      <c r="A51" s="13"/>
      <c r="B51" s="13"/>
      <c r="C51" s="24"/>
      <c r="D51" s="13"/>
      <c r="E51" s="13"/>
      <c r="F51" s="14"/>
      <c r="G51" s="13"/>
      <c r="H51" s="13"/>
    </row>
    <row r="52" spans="1:8" s="23" customFormat="1" ht="24.9" customHeight="1">
      <c r="A52" s="13"/>
      <c r="B52" s="13"/>
      <c r="C52" s="24"/>
      <c r="D52" s="13"/>
      <c r="E52" s="13"/>
      <c r="F52" s="14"/>
      <c r="G52" s="13"/>
      <c r="H52" s="13"/>
    </row>
    <row r="53" spans="1:8" s="23" customFormat="1" ht="24.9" customHeight="1">
      <c r="A53" s="13"/>
      <c r="B53" s="13"/>
      <c r="C53" s="24"/>
      <c r="D53" s="13"/>
      <c r="E53" s="13"/>
      <c r="F53" s="14"/>
      <c r="G53" s="13"/>
      <c r="H53" s="13"/>
    </row>
    <row r="54" spans="1:8" s="23" customFormat="1" ht="24.9" customHeight="1">
      <c r="A54" s="13"/>
      <c r="B54" s="13"/>
      <c r="C54" s="24"/>
      <c r="D54" s="13"/>
      <c r="E54" s="13"/>
      <c r="F54" s="14"/>
      <c r="G54" s="13"/>
      <c r="H54" s="13"/>
    </row>
    <row r="55" spans="1:8" s="23" customFormat="1" ht="24.9" customHeight="1">
      <c r="A55" s="13"/>
      <c r="B55" s="13"/>
      <c r="C55" s="24"/>
      <c r="D55" s="13"/>
      <c r="E55" s="13"/>
      <c r="F55" s="14"/>
      <c r="G55" s="13"/>
      <c r="H55" s="13"/>
    </row>
    <row r="56" spans="1:8" s="23" customFormat="1" ht="15" customHeight="1">
      <c r="A56" s="13"/>
      <c r="B56" s="13"/>
      <c r="C56" s="24"/>
      <c r="D56" s="13"/>
      <c r="E56" s="13"/>
      <c r="F56" s="14"/>
      <c r="G56" s="13"/>
      <c r="H56" s="13"/>
    </row>
    <row r="57" spans="1:8" s="23" customFormat="1" ht="24.9" customHeight="1">
      <c r="A57" s="13"/>
      <c r="B57" s="13"/>
      <c r="C57" s="24"/>
      <c r="D57" s="13"/>
      <c r="E57" s="13"/>
      <c r="F57" s="14"/>
      <c r="G57" s="13"/>
      <c r="H57" s="13"/>
    </row>
    <row r="58" spans="1:8" s="23" customFormat="1" ht="18" customHeight="1">
      <c r="A58" s="13"/>
      <c r="B58" s="13"/>
      <c r="C58" s="24"/>
      <c r="D58" s="13"/>
      <c r="E58" s="13"/>
      <c r="F58" s="14"/>
      <c r="G58" s="13"/>
      <c r="H58" s="13"/>
    </row>
    <row r="59" spans="1:8" s="23" customFormat="1" ht="24.9" customHeight="1">
      <c r="A59" s="13"/>
      <c r="B59" s="13"/>
      <c r="C59" s="24"/>
      <c r="D59" s="13"/>
      <c r="E59" s="13"/>
      <c r="F59" s="14"/>
      <c r="G59" s="13"/>
      <c r="H59" s="13"/>
    </row>
    <row r="60" spans="1:8" s="23" customFormat="1" ht="24.9" customHeight="1">
      <c r="A60" s="13"/>
      <c r="B60" s="13"/>
      <c r="C60" s="24"/>
      <c r="D60" s="13"/>
      <c r="E60" s="13"/>
      <c r="F60" s="14"/>
      <c r="G60" s="13"/>
      <c r="H60" s="13"/>
    </row>
  </sheetData>
  <sheetProtection selectLockedCells="1" selectUnlockedCells="1"/>
  <autoFilter ref="A2:H60" xr:uid="{00000000-0009-0000-0000-000006000000}"/>
  <dataConsolidate/>
  <mergeCells count="4">
    <mergeCell ref="A27:E27"/>
    <mergeCell ref="A28:E28"/>
    <mergeCell ref="A29:E29"/>
    <mergeCell ref="A30:E30"/>
  </mergeCells>
  <hyperlinks>
    <hyperlink ref="C31" r:id="rId1" display="DTP HDMI 4K 230 Tx" xr:uid="{00000000-0004-0000-0600-000001000000}"/>
    <hyperlink ref="C32" r:id="rId2" display="DTP HDMI 4K 230 Rx" xr:uid="{00000000-0004-0000-0600-000002000000}"/>
  </hyperlinks>
  <pageMargins left="0.74803149606299213" right="0.6692913385826772" top="0.78740157480314965" bottom="0.78740157480314965" header="0.39370078740157483" footer="0.39370078740157483"/>
  <pageSetup paperSize="9" scale="35" firstPageNumber="0" fitToHeight="20" orientation="portrait" r:id="rId3"/>
  <headerFooter alignWithMargins="0">
    <oddFooter>&amp;C&amp;P/&amp;N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19</vt:i4>
      </vt:variant>
    </vt:vector>
  </HeadingPairs>
  <TitlesOfParts>
    <vt:vector size="26" baseType="lpstr">
      <vt:lpstr>Rekapitulace</vt:lpstr>
      <vt:lpstr>204a</vt:lpstr>
      <vt:lpstr>204b</vt:lpstr>
      <vt:lpstr>304a</vt:lpstr>
      <vt:lpstr>304b</vt:lpstr>
      <vt:lpstr>305a</vt:lpstr>
      <vt:lpstr>305b</vt:lpstr>
      <vt:lpstr>'204a'!Excel_BuiltIn_Print_Titles_1</vt:lpstr>
      <vt:lpstr>'204b'!Excel_BuiltIn_Print_Titles_1</vt:lpstr>
      <vt:lpstr>'304a'!Excel_BuiltIn_Print_Titles_1</vt:lpstr>
      <vt:lpstr>'304b'!Excel_BuiltIn_Print_Titles_1</vt:lpstr>
      <vt:lpstr>'305a'!Excel_BuiltIn_Print_Titles_1</vt:lpstr>
      <vt:lpstr>'305b'!Excel_BuiltIn_Print_Titles_1</vt:lpstr>
      <vt:lpstr>'204a'!Názvy_tisku</vt:lpstr>
      <vt:lpstr>'204b'!Názvy_tisku</vt:lpstr>
      <vt:lpstr>'304a'!Názvy_tisku</vt:lpstr>
      <vt:lpstr>'304b'!Názvy_tisku</vt:lpstr>
      <vt:lpstr>'305a'!Názvy_tisku</vt:lpstr>
      <vt:lpstr>'305b'!Názvy_tisku</vt:lpstr>
      <vt:lpstr>'204a'!Oblast_tisku</vt:lpstr>
      <vt:lpstr>'204b'!Oblast_tisku</vt:lpstr>
      <vt:lpstr>'304a'!Oblast_tisku</vt:lpstr>
      <vt:lpstr>'304b'!Oblast_tisku</vt:lpstr>
      <vt:lpstr>'305a'!Oblast_tisku</vt:lpstr>
      <vt:lpstr>'305b'!Oblast_tisku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Csiszár</dc:creator>
  <cp:lastModifiedBy>Marie Vyklická</cp:lastModifiedBy>
  <cp:lastPrinted>2024-06-17T11:57:36Z</cp:lastPrinted>
  <dcterms:created xsi:type="dcterms:W3CDTF">2016-07-01T11:27:08Z</dcterms:created>
  <dcterms:modified xsi:type="dcterms:W3CDTF">2024-06-19T08:34:32Z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