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65416" yWindow="65416" windowWidth="29040" windowHeight="15720" activeTab="0"/>
  </bookViews>
  <sheets>
    <sheet name="Rozpočet" sheetId="1" r:id="rId1"/>
  </sheets>
  <definedNames/>
  <calcPr calcId="191029"/>
  <extLst/>
</workbook>
</file>

<file path=xl/sharedStrings.xml><?xml version="1.0" encoding="utf-8"?>
<sst xmlns="http://schemas.openxmlformats.org/spreadsheetml/2006/main" count="105" uniqueCount="45">
  <si>
    <t>Celkem bez DPH:</t>
  </si>
  <si>
    <t>Popis</t>
  </si>
  <si>
    <t>MJ</t>
  </si>
  <si>
    <t>Výměra</t>
  </si>
  <si>
    <t>Jedn.cena</t>
  </si>
  <si>
    <r>
      <rPr>
        <sz val="11"/>
        <rFont val="Calibri"/>
        <family val="2"/>
        <scheme val="minor"/>
      </rPr>
      <t xml:space="preserve">Cena  </t>
    </r>
    <r>
      <rPr>
        <sz val="8"/>
        <rFont val="Calibri"/>
        <family val="2"/>
        <scheme val="minor"/>
      </rPr>
      <t>(bez DPH)</t>
    </r>
  </si>
  <si>
    <t>BOURACÍ PRÁCE, DEMONTÁŽE, VYKLÍZENÍ</t>
  </si>
  <si>
    <t>Vystěhování původního nábytku</t>
  </si>
  <si>
    <t>kpl</t>
  </si>
  <si>
    <t>m2</t>
  </si>
  <si>
    <t>Přesun vybouraných hmot</t>
  </si>
  <si>
    <t>ZEDNICKÉ A MONTÁŽNÍ PRÁCE</t>
  </si>
  <si>
    <t>Opravy zednické práce, oprava stěn u podlah</t>
  </si>
  <si>
    <t>Oprava stěn a stroupů sádrovou stěrkou a finální stěrkou</t>
  </si>
  <si>
    <t>Penetrace stěn a stropů</t>
  </si>
  <si>
    <t>Malba stěn a stropů 2 x</t>
  </si>
  <si>
    <t>m3</t>
  </si>
  <si>
    <t>Pokládka podlah. dřevotřískových desek OSB 2x tl. 18mm D+M</t>
  </si>
  <si>
    <t>ks</t>
  </si>
  <si>
    <t>Nátěry barvou a opravy vchodových dveří(tmely) a oken</t>
  </si>
  <si>
    <t>PODLAHOVÉ KONSTRUKCE</t>
  </si>
  <si>
    <t>Broušení a stěrkování</t>
  </si>
  <si>
    <t>PVC podlah. krytina včetně sokl. lišt a prořezu - materiál</t>
  </si>
  <si>
    <t>Pokládka PVC podlah vč. lišt</t>
  </si>
  <si>
    <r>
      <rPr>
        <sz val="12"/>
        <rFont val="Calibri"/>
        <family val="2"/>
        <scheme val="minor"/>
      </rPr>
      <t xml:space="preserve">Mistnost </t>
    </r>
    <r>
      <rPr>
        <b/>
        <sz val="12"/>
        <rFont val="Calibri"/>
        <family val="2"/>
        <scheme val="minor"/>
      </rPr>
      <t xml:space="preserve">214 </t>
    </r>
    <r>
      <rPr>
        <sz val="12"/>
        <rFont val="Calibri"/>
        <family val="2"/>
        <scheme val="minor"/>
      </rPr>
      <t>celkem bez DPH</t>
    </r>
  </si>
  <si>
    <t>DPH 21%</t>
  </si>
  <si>
    <t>Celkem s DPH</t>
  </si>
  <si>
    <t>Pokládka podlah. dřevotřískových desek OSB 2x tl. 18mm</t>
  </si>
  <si>
    <r>
      <rPr>
        <sz val="12"/>
        <rFont val="Calibri"/>
        <family val="2"/>
        <scheme val="minor"/>
      </rPr>
      <t xml:space="preserve">Mistnost </t>
    </r>
    <r>
      <rPr>
        <b/>
        <sz val="12"/>
        <rFont val="Calibri"/>
        <family val="2"/>
        <scheme val="minor"/>
      </rPr>
      <t xml:space="preserve">232 </t>
    </r>
    <r>
      <rPr>
        <sz val="12"/>
        <rFont val="Calibri"/>
        <family val="2"/>
        <scheme val="minor"/>
      </rPr>
      <t>celkem bez DPH</t>
    </r>
  </si>
  <si>
    <t>UK KaM - Podlahy kolej Jednota</t>
  </si>
  <si>
    <t>01 - Specifikace předmětu plnění a položkový rozpočet</t>
  </si>
  <si>
    <t>Odstranění vrstev původního PVC</t>
  </si>
  <si>
    <t>Demontáž dřevěné podlahy</t>
  </si>
  <si>
    <t>Vybourání podkladových prken</t>
  </si>
  <si>
    <t>Oškrabání malby a nesoudržných štuků u  zdí a stropů</t>
  </si>
  <si>
    <t>Likvidace odpadu</t>
  </si>
  <si>
    <t>Vyrovnání podlah zásypem Liapor 1-4mm  D+M</t>
  </si>
  <si>
    <t>Opravy parapetů dl.1,2m, osekání,vyrovnání, nalepení nového</t>
  </si>
  <si>
    <t>Doprava materiálů</t>
  </si>
  <si>
    <t>Osekání podlahového betonu z části místnosti 214</t>
  </si>
  <si>
    <t>Vyrovnání části podlahy betonem v místnosti 214</t>
  </si>
  <si>
    <t>Vyrovnání podlah zásypem Liapor D+M</t>
  </si>
  <si>
    <t>Opravy parapetů - osekání, vyrovnání, nalepení nového</t>
  </si>
  <si>
    <t>VZOROVÁ MÍSTNOST (214)</t>
  </si>
  <si>
    <t>VZOROVÁ MÍSTNOST (232)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</si>
</sst>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2">
    <font>
      <sz val="10"/>
      <color rgb="FF000000"/>
      <name val="Times New Roman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1F487C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3" fontId="2" fillId="0" borderId="0" xfId="2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43" fontId="4" fillId="2" borderId="0" xfId="2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0" borderId="0" xfId="0" applyFont="1"/>
    <xf numFmtId="43" fontId="2" fillId="0" borderId="0" xfId="20" applyFont="1" applyBorder="1" applyAlignment="1">
      <alignment/>
    </xf>
    <xf numFmtId="0" fontId="7" fillId="0" borderId="0" xfId="0" applyFont="1" applyAlignment="1">
      <alignment vertical="top" wrapText="1"/>
    </xf>
    <xf numFmtId="43" fontId="2" fillId="0" borderId="0" xfId="2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3" fontId="8" fillId="0" borderId="0" xfId="20" applyFont="1" applyAlignment="1">
      <alignment vertical="top"/>
    </xf>
    <xf numFmtId="1" fontId="8" fillId="0" borderId="0" xfId="0" applyNumberFormat="1" applyFont="1" applyAlignment="1">
      <alignment vertical="top"/>
    </xf>
    <xf numFmtId="1" fontId="9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43" fontId="2" fillId="0" borderId="0" xfId="20" applyFont="1" applyAlignment="1">
      <alignment horizontal="left" vertical="top"/>
    </xf>
    <xf numFmtId="43" fontId="8" fillId="3" borderId="0" xfId="20" applyFont="1" applyFill="1" applyAlignment="1">
      <alignment vertical="top"/>
    </xf>
    <xf numFmtId="0" fontId="6" fillId="4" borderId="1" xfId="0" applyFont="1" applyFill="1" applyBorder="1" applyAlignment="1">
      <alignment vertical="top" wrapText="1"/>
    </xf>
    <xf numFmtId="0" fontId="2" fillId="4" borderId="2" xfId="0" applyFont="1" applyFill="1" applyBorder="1"/>
    <xf numFmtId="43" fontId="2" fillId="4" borderId="2" xfId="20" applyFont="1" applyFill="1" applyBorder="1" applyAlignment="1">
      <alignment/>
    </xf>
    <xf numFmtId="0" fontId="2" fillId="4" borderId="3" xfId="0" applyFont="1" applyFill="1" applyBorder="1"/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/>
    </xf>
    <xf numFmtId="43" fontId="2" fillId="4" borderId="2" xfId="20" applyFont="1" applyFill="1" applyBorder="1" applyAlignment="1">
      <alignment vertical="center"/>
    </xf>
    <xf numFmtId="43" fontId="9" fillId="4" borderId="3" xfId="20" applyFont="1" applyFill="1" applyBorder="1" applyAlignment="1">
      <alignment vertical="top"/>
    </xf>
    <xf numFmtId="0" fontId="6" fillId="5" borderId="1" xfId="0" applyFont="1" applyFill="1" applyBorder="1" applyAlignment="1">
      <alignment vertical="top" wrapText="1"/>
    </xf>
    <xf numFmtId="0" fontId="2" fillId="5" borderId="2" xfId="0" applyFont="1" applyFill="1" applyBorder="1"/>
    <xf numFmtId="43" fontId="2" fillId="5" borderId="2" xfId="20" applyFont="1" applyFill="1" applyBorder="1" applyAlignment="1">
      <alignment/>
    </xf>
    <xf numFmtId="0" fontId="2" fillId="5" borderId="3" xfId="0" applyFont="1" applyFill="1" applyBorder="1"/>
    <xf numFmtId="0" fontId="2" fillId="5" borderId="1" xfId="0" applyFont="1" applyFill="1" applyBorder="1" applyAlignment="1">
      <alignment vertical="top" wrapText="1"/>
    </xf>
    <xf numFmtId="43" fontId="9" fillId="5" borderId="3" xfId="20" applyFont="1" applyFill="1" applyBorder="1" applyAlignment="1">
      <alignment vertical="top"/>
    </xf>
    <xf numFmtId="0" fontId="9" fillId="6" borderId="4" xfId="0" applyFont="1" applyFill="1" applyBorder="1" applyAlignment="1">
      <alignment vertical="top" wrapText="1"/>
    </xf>
    <xf numFmtId="0" fontId="9" fillId="6" borderId="5" xfId="0" applyFont="1" applyFill="1" applyBorder="1" applyAlignment="1">
      <alignment vertical="top"/>
    </xf>
    <xf numFmtId="43" fontId="9" fillId="6" borderId="5" xfId="20" applyFont="1" applyFill="1" applyBorder="1" applyAlignment="1">
      <alignment vertical="top"/>
    </xf>
    <xf numFmtId="164" fontId="9" fillId="6" borderId="6" xfId="0" applyNumberFormat="1" applyFont="1" applyFill="1" applyBorder="1" applyAlignment="1">
      <alignment vertical="top"/>
    </xf>
    <xf numFmtId="0" fontId="8" fillId="0" borderId="0" xfId="0" applyFont="1"/>
    <xf numFmtId="43" fontId="8" fillId="0" borderId="0" xfId="20" applyFont="1" applyAlignment="1">
      <alignment/>
    </xf>
    <xf numFmtId="43" fontId="11" fillId="0" borderId="0" xfId="20" applyFont="1" applyAlignment="1">
      <alignment vertical="top"/>
    </xf>
    <xf numFmtId="1" fontId="11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43" fontId="8" fillId="0" borderId="0" xfId="20" applyFont="1" applyAlignment="1">
      <alignment vertical="center"/>
    </xf>
    <xf numFmtId="43" fontId="8" fillId="0" borderId="0" xfId="20" applyFont="1" applyBorder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43" fontId="9" fillId="0" borderId="0" xfId="20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workbookViewId="0" topLeftCell="A3">
      <selection activeCell="A37" sqref="A37"/>
    </sheetView>
  </sheetViews>
  <sheetFormatPr defaultColWidth="9.33203125" defaultRowHeight="12.75"/>
  <cols>
    <col min="1" max="1" width="69.66015625" style="26" customWidth="1"/>
    <col min="2" max="2" width="6.83203125" style="4" customWidth="1"/>
    <col min="3" max="3" width="11" style="27" customWidth="1"/>
    <col min="4" max="4" width="15.5" style="4" customWidth="1"/>
    <col min="5" max="5" width="21.16015625" style="4" customWidth="1"/>
    <col min="6" max="6" width="5.83203125" style="4" customWidth="1"/>
    <col min="7" max="16384" width="9.33203125" style="4" customWidth="1"/>
  </cols>
  <sheetData>
    <row r="1" spans="1:3" s="56" customFormat="1" ht="15.75">
      <c r="A1" s="55" t="s">
        <v>29</v>
      </c>
      <c r="C1" s="57"/>
    </row>
    <row r="2" spans="1:3" s="56" customFormat="1" ht="15.75">
      <c r="A2" s="55" t="s">
        <v>30</v>
      </c>
      <c r="C2" s="57"/>
    </row>
    <row r="3" spans="1:6" ht="12.75">
      <c r="A3" s="2"/>
      <c r="B3" s="1"/>
      <c r="C3" s="3"/>
      <c r="D3" s="1"/>
      <c r="E3" s="1"/>
      <c r="F3" s="1"/>
    </row>
    <row r="4" spans="1:5" s="9" customFormat="1" ht="15">
      <c r="A4" s="6" t="s">
        <v>1</v>
      </c>
      <c r="B4" s="5" t="s">
        <v>2</v>
      </c>
      <c r="C4" s="7" t="s">
        <v>3</v>
      </c>
      <c r="D4" s="5" t="s">
        <v>4</v>
      </c>
      <c r="E4" s="8" t="s">
        <v>5</v>
      </c>
    </row>
    <row r="5" spans="1:6" ht="15.75">
      <c r="A5" s="10"/>
      <c r="B5" s="11"/>
      <c r="C5" s="12"/>
      <c r="D5" s="11"/>
      <c r="E5" s="11"/>
      <c r="F5" s="11"/>
    </row>
    <row r="6" spans="1:6" ht="15.75">
      <c r="A6" s="29" t="s">
        <v>43</v>
      </c>
      <c r="B6" s="30"/>
      <c r="C6" s="31"/>
      <c r="D6" s="30"/>
      <c r="E6" s="32"/>
      <c r="F6" s="11"/>
    </row>
    <row r="7" spans="1:6" ht="15">
      <c r="A7" s="13" t="s">
        <v>6</v>
      </c>
      <c r="B7" s="47"/>
      <c r="C7" s="48"/>
      <c r="D7" s="47"/>
      <c r="E7" s="47"/>
      <c r="F7" s="11"/>
    </row>
    <row r="8" spans="1:6" ht="15">
      <c r="A8" s="15" t="s">
        <v>7</v>
      </c>
      <c r="B8" s="16" t="s">
        <v>8</v>
      </c>
      <c r="C8" s="17">
        <v>1</v>
      </c>
      <c r="D8" s="28"/>
      <c r="E8" s="17">
        <f>C8*D8</f>
        <v>0</v>
      </c>
      <c r="F8" s="17"/>
    </row>
    <row r="9" spans="1:6" ht="15">
      <c r="A9" s="15" t="s">
        <v>31</v>
      </c>
      <c r="B9" s="16" t="s">
        <v>9</v>
      </c>
      <c r="C9" s="17">
        <v>27.6</v>
      </c>
      <c r="D9" s="28"/>
      <c r="E9" s="17">
        <f aca="true" t="shared" si="0" ref="E9:E14">C9*D9</f>
        <v>0</v>
      </c>
      <c r="F9" s="18"/>
    </row>
    <row r="10" spans="1:6" ht="15">
      <c r="A10" s="15" t="s">
        <v>32</v>
      </c>
      <c r="B10" s="16" t="s">
        <v>9</v>
      </c>
      <c r="C10" s="17">
        <v>27.6</v>
      </c>
      <c r="D10" s="28"/>
      <c r="E10" s="17">
        <f t="shared" si="0"/>
        <v>0</v>
      </c>
      <c r="F10" s="18"/>
    </row>
    <row r="11" spans="1:6" ht="15">
      <c r="A11" s="15" t="s">
        <v>33</v>
      </c>
      <c r="B11" s="16" t="s">
        <v>9</v>
      </c>
      <c r="C11" s="17">
        <v>27.6</v>
      </c>
      <c r="D11" s="28"/>
      <c r="E11" s="17">
        <f t="shared" si="0"/>
        <v>0</v>
      </c>
      <c r="F11" s="18"/>
    </row>
    <row r="12" spans="1:6" ht="15">
      <c r="A12" s="15" t="s">
        <v>34</v>
      </c>
      <c r="B12" s="16" t="s">
        <v>9</v>
      </c>
      <c r="C12" s="17">
        <v>112.6</v>
      </c>
      <c r="D12" s="28"/>
      <c r="E12" s="17">
        <f t="shared" si="0"/>
        <v>0</v>
      </c>
      <c r="F12" s="18"/>
    </row>
    <row r="13" spans="1:6" ht="15">
      <c r="A13" s="15" t="s">
        <v>10</v>
      </c>
      <c r="B13" s="16" t="s">
        <v>8</v>
      </c>
      <c r="C13" s="17">
        <v>1</v>
      </c>
      <c r="D13" s="28"/>
      <c r="E13" s="17">
        <f t="shared" si="0"/>
        <v>0</v>
      </c>
      <c r="F13" s="18"/>
    </row>
    <row r="14" spans="1:6" ht="15">
      <c r="A14" s="15" t="s">
        <v>35</v>
      </c>
      <c r="B14" s="16" t="s">
        <v>8</v>
      </c>
      <c r="C14" s="17">
        <v>1</v>
      </c>
      <c r="D14" s="28"/>
      <c r="E14" s="17">
        <f t="shared" si="0"/>
        <v>0</v>
      </c>
      <c r="F14" s="18"/>
    </row>
    <row r="15" spans="1:6" s="51" customFormat="1" ht="15">
      <c r="A15" s="13" t="str">
        <f>CONCATENATE("Celkem ",A7)</f>
        <v>Celkem BOURACÍ PRÁCE, DEMONTÁŽE, VYKLÍZENÍ</v>
      </c>
      <c r="B15" s="47"/>
      <c r="C15" s="48"/>
      <c r="D15" s="47"/>
      <c r="E15" s="49">
        <f>SUM(E8:E14)</f>
        <v>0</v>
      </c>
      <c r="F15" s="50"/>
    </row>
    <row r="16" spans="1:6" ht="15">
      <c r="A16" s="13" t="s">
        <v>11</v>
      </c>
      <c r="B16" s="52"/>
      <c r="C16" s="53"/>
      <c r="D16" s="52"/>
      <c r="E16" s="52"/>
      <c r="F16" s="20"/>
    </row>
    <row r="17" spans="1:6" ht="15">
      <c r="A17" s="15" t="s">
        <v>12</v>
      </c>
      <c r="B17" s="16" t="s">
        <v>8</v>
      </c>
      <c r="C17" s="17">
        <v>1</v>
      </c>
      <c r="D17" s="28"/>
      <c r="E17" s="17">
        <f aca="true" t="shared" si="1" ref="E17:E25">C17*D17</f>
        <v>0</v>
      </c>
      <c r="F17" s="18"/>
    </row>
    <row r="18" spans="1:6" ht="15">
      <c r="A18" s="15" t="s">
        <v>13</v>
      </c>
      <c r="B18" s="16" t="s">
        <v>9</v>
      </c>
      <c r="C18" s="17">
        <v>112.6</v>
      </c>
      <c r="D18" s="28"/>
      <c r="E18" s="17">
        <f t="shared" si="1"/>
        <v>0</v>
      </c>
      <c r="F18" s="18"/>
    </row>
    <row r="19" spans="1:6" ht="15">
      <c r="A19" s="15" t="s">
        <v>14</v>
      </c>
      <c r="B19" s="16" t="s">
        <v>9</v>
      </c>
      <c r="C19" s="17">
        <v>112.6</v>
      </c>
      <c r="D19" s="28"/>
      <c r="E19" s="17">
        <f t="shared" si="1"/>
        <v>0</v>
      </c>
      <c r="F19" s="18"/>
    </row>
    <row r="20" spans="1:6" ht="15">
      <c r="A20" s="15" t="s">
        <v>15</v>
      </c>
      <c r="B20" s="16" t="s">
        <v>9</v>
      </c>
      <c r="C20" s="17">
        <v>112.6</v>
      </c>
      <c r="D20" s="28"/>
      <c r="E20" s="17">
        <f t="shared" si="1"/>
        <v>0</v>
      </c>
      <c r="F20" s="18"/>
    </row>
    <row r="21" spans="1:6" ht="15">
      <c r="A21" s="15" t="s">
        <v>36</v>
      </c>
      <c r="B21" s="16" t="s">
        <v>16</v>
      </c>
      <c r="C21" s="17">
        <v>1.5</v>
      </c>
      <c r="D21" s="28"/>
      <c r="E21" s="17">
        <f t="shared" si="1"/>
        <v>0</v>
      </c>
      <c r="F21" s="18"/>
    </row>
    <row r="22" spans="1:6" ht="15">
      <c r="A22" s="15" t="s">
        <v>17</v>
      </c>
      <c r="B22" s="21" t="s">
        <v>9</v>
      </c>
      <c r="C22" s="17">
        <v>28</v>
      </c>
      <c r="D22" s="28"/>
      <c r="E22" s="17">
        <f t="shared" si="1"/>
        <v>0</v>
      </c>
      <c r="F22" s="22"/>
    </row>
    <row r="23" spans="1:6" ht="15">
      <c r="A23" s="15" t="s">
        <v>37</v>
      </c>
      <c r="B23" s="16" t="s">
        <v>18</v>
      </c>
      <c r="C23" s="17">
        <v>2</v>
      </c>
      <c r="D23" s="28"/>
      <c r="E23" s="17">
        <f t="shared" si="1"/>
        <v>0</v>
      </c>
      <c r="F23" s="18"/>
    </row>
    <row r="24" spans="1:6" ht="15">
      <c r="A24" s="15" t="s">
        <v>19</v>
      </c>
      <c r="B24" s="16" t="s">
        <v>9</v>
      </c>
      <c r="C24" s="17">
        <v>25</v>
      </c>
      <c r="D24" s="28"/>
      <c r="E24" s="17">
        <f t="shared" si="1"/>
        <v>0</v>
      </c>
      <c r="F24" s="18"/>
    </row>
    <row r="25" spans="1:6" ht="15">
      <c r="A25" s="15" t="s">
        <v>38</v>
      </c>
      <c r="B25" s="16" t="s">
        <v>8</v>
      </c>
      <c r="C25" s="17">
        <v>1</v>
      </c>
      <c r="D25" s="28"/>
      <c r="E25" s="17">
        <f t="shared" si="1"/>
        <v>0</v>
      </c>
      <c r="F25" s="16"/>
    </row>
    <row r="26" spans="1:6" ht="15.75">
      <c r="A26" s="13" t="str">
        <f>CONCATENATE("Celkem ",A16)</f>
        <v>Celkem ZEDNICKÉ A MONTÁŽNÍ PRÁCE</v>
      </c>
      <c r="B26" s="47"/>
      <c r="C26" s="48"/>
      <c r="D26" s="47"/>
      <c r="E26" s="49">
        <f>SUM(E17:E25)</f>
        <v>0</v>
      </c>
      <c r="F26" s="19"/>
    </row>
    <row r="27" spans="1:6" ht="15">
      <c r="A27" s="13" t="s">
        <v>20</v>
      </c>
      <c r="B27" s="47"/>
      <c r="C27" s="48"/>
      <c r="D27" s="47"/>
      <c r="E27" s="47"/>
      <c r="F27" s="11"/>
    </row>
    <row r="28" spans="1:6" ht="15">
      <c r="A28" s="15" t="s">
        <v>21</v>
      </c>
      <c r="B28" s="16" t="s">
        <v>9</v>
      </c>
      <c r="C28" s="17">
        <v>27.6</v>
      </c>
      <c r="D28" s="28"/>
      <c r="E28" s="17">
        <f aca="true" t="shared" si="2" ref="E28:E30">C28*D28</f>
        <v>0</v>
      </c>
      <c r="F28" s="18"/>
    </row>
    <row r="29" spans="1:6" ht="15">
      <c r="A29" s="15" t="s">
        <v>22</v>
      </c>
      <c r="B29" s="16" t="s">
        <v>9</v>
      </c>
      <c r="C29" s="17">
        <v>35</v>
      </c>
      <c r="D29" s="28"/>
      <c r="E29" s="17">
        <f t="shared" si="2"/>
        <v>0</v>
      </c>
      <c r="F29" s="18"/>
    </row>
    <row r="30" spans="1:6" ht="15">
      <c r="A30" s="15" t="s">
        <v>23</v>
      </c>
      <c r="B30" s="16" t="s">
        <v>9</v>
      </c>
      <c r="C30" s="17">
        <v>27.6</v>
      </c>
      <c r="D30" s="28"/>
      <c r="E30" s="17">
        <f t="shared" si="2"/>
        <v>0</v>
      </c>
      <c r="F30" s="18"/>
    </row>
    <row r="31" spans="1:6" ht="15.75">
      <c r="A31" s="13" t="str">
        <f>CONCATENATE("Celkem ",A27)</f>
        <v>Celkem PODLAHOVÉ KONSTRUKCE</v>
      </c>
      <c r="B31" s="52"/>
      <c r="C31" s="54"/>
      <c r="D31" s="52"/>
      <c r="E31" s="49">
        <f>SUM(E28:E30)</f>
        <v>0</v>
      </c>
      <c r="F31" s="19"/>
    </row>
    <row r="32" spans="1:6" ht="15.75">
      <c r="A32" s="33" t="s">
        <v>24</v>
      </c>
      <c r="B32" s="34"/>
      <c r="C32" s="35"/>
      <c r="D32" s="34"/>
      <c r="E32" s="36">
        <f>SUM(E15,E26,E31)</f>
        <v>0</v>
      </c>
      <c r="F32" s="23"/>
    </row>
    <row r="33" spans="1:6" ht="15">
      <c r="A33" s="15"/>
      <c r="B33" s="11"/>
      <c r="C33" s="14"/>
      <c r="D33" s="11"/>
      <c r="E33" s="24"/>
      <c r="F33" s="18"/>
    </row>
    <row r="34" spans="1:6" ht="15">
      <c r="A34" s="6" t="s">
        <v>1</v>
      </c>
      <c r="B34" s="5" t="s">
        <v>2</v>
      </c>
      <c r="C34" s="7" t="s">
        <v>3</v>
      </c>
      <c r="D34" s="5" t="s">
        <v>4</v>
      </c>
      <c r="E34" s="8" t="s">
        <v>5</v>
      </c>
      <c r="F34" s="1"/>
    </row>
    <row r="35" spans="1:6" ht="15.75">
      <c r="A35" s="10"/>
      <c r="B35" s="11"/>
      <c r="C35" s="12"/>
      <c r="D35" s="11"/>
      <c r="E35" s="11"/>
      <c r="F35" s="11"/>
    </row>
    <row r="36" spans="1:6" ht="15.75">
      <c r="A36" s="37" t="s">
        <v>44</v>
      </c>
      <c r="B36" s="38"/>
      <c r="C36" s="39"/>
      <c r="D36" s="38"/>
      <c r="E36" s="40"/>
      <c r="F36" s="11"/>
    </row>
    <row r="37" spans="1:6" ht="15">
      <c r="A37" s="13" t="s">
        <v>6</v>
      </c>
      <c r="B37" s="47"/>
      <c r="C37" s="48"/>
      <c r="D37" s="47"/>
      <c r="E37" s="47"/>
      <c r="F37" s="11"/>
    </row>
    <row r="38" spans="1:6" ht="15">
      <c r="A38" s="15" t="s">
        <v>7</v>
      </c>
      <c r="B38" s="16" t="s">
        <v>8</v>
      </c>
      <c r="C38" s="17">
        <v>1</v>
      </c>
      <c r="D38" s="28"/>
      <c r="E38" s="17">
        <f aca="true" t="shared" si="3" ref="E38:E45">C38*D38</f>
        <v>0</v>
      </c>
      <c r="F38" s="18"/>
    </row>
    <row r="39" spans="1:6" ht="15">
      <c r="A39" s="15" t="s">
        <v>31</v>
      </c>
      <c r="B39" s="16" t="s">
        <v>9</v>
      </c>
      <c r="C39" s="17">
        <v>20.9</v>
      </c>
      <c r="D39" s="28"/>
      <c r="E39" s="17">
        <f t="shared" si="3"/>
        <v>0</v>
      </c>
      <c r="F39" s="18"/>
    </row>
    <row r="40" spans="1:6" ht="15">
      <c r="A40" s="15" t="s">
        <v>32</v>
      </c>
      <c r="B40" s="16" t="s">
        <v>9</v>
      </c>
      <c r="C40" s="17">
        <v>16</v>
      </c>
      <c r="D40" s="28"/>
      <c r="E40" s="17">
        <f t="shared" si="3"/>
        <v>0</v>
      </c>
      <c r="F40" s="18"/>
    </row>
    <row r="41" spans="1:6" ht="15">
      <c r="A41" s="15" t="s">
        <v>33</v>
      </c>
      <c r="B41" s="16" t="s">
        <v>9</v>
      </c>
      <c r="C41" s="17">
        <v>16</v>
      </c>
      <c r="D41" s="28"/>
      <c r="E41" s="17">
        <f t="shared" si="3"/>
        <v>0</v>
      </c>
      <c r="F41" s="18"/>
    </row>
    <row r="42" spans="1:6" ht="15">
      <c r="A42" s="15" t="s">
        <v>39</v>
      </c>
      <c r="B42" s="16" t="s">
        <v>9</v>
      </c>
      <c r="C42" s="17">
        <v>5</v>
      </c>
      <c r="D42" s="28"/>
      <c r="E42" s="17">
        <f t="shared" si="3"/>
        <v>0</v>
      </c>
      <c r="F42" s="18"/>
    </row>
    <row r="43" spans="1:6" ht="15">
      <c r="A43" s="15" t="s">
        <v>34</v>
      </c>
      <c r="B43" s="16" t="s">
        <v>9</v>
      </c>
      <c r="C43" s="17">
        <v>80.5</v>
      </c>
      <c r="D43" s="28"/>
      <c r="E43" s="17">
        <f t="shared" si="3"/>
        <v>0</v>
      </c>
      <c r="F43" s="18"/>
    </row>
    <row r="44" spans="1:6" ht="15">
      <c r="A44" s="15" t="s">
        <v>10</v>
      </c>
      <c r="B44" s="16" t="s">
        <v>8</v>
      </c>
      <c r="C44" s="17">
        <v>1</v>
      </c>
      <c r="D44" s="28"/>
      <c r="E44" s="17">
        <f t="shared" si="3"/>
        <v>0</v>
      </c>
      <c r="F44" s="18"/>
    </row>
    <row r="45" spans="1:6" ht="15">
      <c r="A45" s="15" t="s">
        <v>35</v>
      </c>
      <c r="B45" s="16" t="s">
        <v>8</v>
      </c>
      <c r="C45" s="17">
        <v>1</v>
      </c>
      <c r="D45" s="28"/>
      <c r="E45" s="17">
        <f t="shared" si="3"/>
        <v>0</v>
      </c>
      <c r="F45" s="18"/>
    </row>
    <row r="46" spans="1:6" ht="15.75">
      <c r="A46" s="13" t="str">
        <f>CONCATENATE("Celkem ",A37)</f>
        <v>Celkem BOURACÍ PRÁCE, DEMONTÁŽE, VYKLÍZENÍ</v>
      </c>
      <c r="B46" s="47"/>
      <c r="C46" s="48"/>
      <c r="D46" s="47"/>
      <c r="E46" s="49">
        <f>SUM(E38:E45)</f>
        <v>0</v>
      </c>
      <c r="F46" s="25"/>
    </row>
    <row r="47" spans="1:6" ht="15">
      <c r="A47" s="13" t="s">
        <v>11</v>
      </c>
      <c r="B47" s="47"/>
      <c r="C47" s="48"/>
      <c r="D47" s="47"/>
      <c r="E47" s="47"/>
      <c r="F47" s="11"/>
    </row>
    <row r="48" spans="1:6" ht="15">
      <c r="A48" s="15" t="s">
        <v>12</v>
      </c>
      <c r="B48" s="16" t="s">
        <v>8</v>
      </c>
      <c r="C48" s="17">
        <v>1</v>
      </c>
      <c r="D48" s="28"/>
      <c r="E48" s="17">
        <f aca="true" t="shared" si="4" ref="E48:E57">C48*D48</f>
        <v>0</v>
      </c>
      <c r="F48" s="18"/>
    </row>
    <row r="49" spans="1:6" ht="15">
      <c r="A49" s="15" t="s">
        <v>13</v>
      </c>
      <c r="B49" s="16" t="s">
        <v>9</v>
      </c>
      <c r="C49" s="17">
        <v>101.5</v>
      </c>
      <c r="D49" s="28"/>
      <c r="E49" s="17">
        <f t="shared" si="4"/>
        <v>0</v>
      </c>
      <c r="F49" s="18"/>
    </row>
    <row r="50" spans="1:6" ht="15">
      <c r="A50" s="15" t="s">
        <v>14</v>
      </c>
      <c r="B50" s="16" t="s">
        <v>9</v>
      </c>
      <c r="C50" s="17">
        <v>101.5</v>
      </c>
      <c r="D50" s="28"/>
      <c r="E50" s="17">
        <f t="shared" si="4"/>
        <v>0</v>
      </c>
      <c r="F50" s="18"/>
    </row>
    <row r="51" spans="1:6" ht="15">
      <c r="A51" s="15" t="s">
        <v>15</v>
      </c>
      <c r="B51" s="16" t="s">
        <v>9</v>
      </c>
      <c r="C51" s="17">
        <v>101.5</v>
      </c>
      <c r="D51" s="28"/>
      <c r="E51" s="17">
        <f t="shared" si="4"/>
        <v>0</v>
      </c>
      <c r="F51" s="18"/>
    </row>
    <row r="52" spans="1:6" ht="15">
      <c r="A52" s="15" t="s">
        <v>40</v>
      </c>
      <c r="B52" s="16" t="s">
        <v>9</v>
      </c>
      <c r="C52" s="17">
        <v>5</v>
      </c>
      <c r="D52" s="28"/>
      <c r="E52" s="17">
        <f t="shared" si="4"/>
        <v>0</v>
      </c>
      <c r="F52" s="18"/>
    </row>
    <row r="53" spans="1:6" ht="15">
      <c r="A53" s="15" t="s">
        <v>41</v>
      </c>
      <c r="B53" s="16" t="s">
        <v>16</v>
      </c>
      <c r="C53" s="17">
        <v>1</v>
      </c>
      <c r="D53" s="28"/>
      <c r="E53" s="17">
        <f t="shared" si="4"/>
        <v>0</v>
      </c>
      <c r="F53" s="18"/>
    </row>
    <row r="54" spans="1:6" ht="15">
      <c r="A54" s="15" t="s">
        <v>27</v>
      </c>
      <c r="B54" s="16" t="s">
        <v>9</v>
      </c>
      <c r="C54" s="17">
        <v>20.9</v>
      </c>
      <c r="D54" s="28"/>
      <c r="E54" s="17">
        <f t="shared" si="4"/>
        <v>0</v>
      </c>
      <c r="F54" s="18"/>
    </row>
    <row r="55" spans="1:6" ht="15">
      <c r="A55" s="15" t="s">
        <v>42</v>
      </c>
      <c r="B55" s="16" t="s">
        <v>18</v>
      </c>
      <c r="C55" s="17">
        <v>1</v>
      </c>
      <c r="D55" s="28"/>
      <c r="E55" s="17">
        <f t="shared" si="4"/>
        <v>0</v>
      </c>
      <c r="F55" s="18"/>
    </row>
    <row r="56" spans="1:6" ht="15">
      <c r="A56" s="15" t="s">
        <v>19</v>
      </c>
      <c r="B56" s="16" t="s">
        <v>9</v>
      </c>
      <c r="C56" s="17">
        <v>12</v>
      </c>
      <c r="D56" s="28"/>
      <c r="E56" s="17">
        <f t="shared" si="4"/>
        <v>0</v>
      </c>
      <c r="F56" s="18"/>
    </row>
    <row r="57" spans="1:6" ht="15">
      <c r="A57" s="15" t="s">
        <v>38</v>
      </c>
      <c r="B57" s="16" t="s">
        <v>8</v>
      </c>
      <c r="C57" s="17">
        <v>1</v>
      </c>
      <c r="D57" s="28"/>
      <c r="E57" s="17">
        <f t="shared" si="4"/>
        <v>0</v>
      </c>
      <c r="F57" s="18"/>
    </row>
    <row r="58" spans="1:6" ht="15.75">
      <c r="A58" s="13" t="str">
        <f>CONCATENATE("Celkem ",A47)</f>
        <v>Celkem ZEDNICKÉ A MONTÁŽNÍ PRÁCE</v>
      </c>
      <c r="B58" s="47"/>
      <c r="C58" s="48"/>
      <c r="D58" s="47"/>
      <c r="E58" s="49">
        <f>SUM(E48:E57)</f>
        <v>0</v>
      </c>
      <c r="F58" s="25"/>
    </row>
    <row r="59" spans="1:6" ht="15">
      <c r="A59" s="13" t="s">
        <v>20</v>
      </c>
      <c r="B59" s="47"/>
      <c r="C59" s="48"/>
      <c r="D59" s="47"/>
      <c r="E59" s="47"/>
      <c r="F59" s="11"/>
    </row>
    <row r="60" spans="1:6" ht="15">
      <c r="A60" s="15" t="s">
        <v>21</v>
      </c>
      <c r="B60" s="16" t="s">
        <v>9</v>
      </c>
      <c r="C60" s="17">
        <v>20.9</v>
      </c>
      <c r="D60" s="28"/>
      <c r="E60" s="17">
        <f aca="true" t="shared" si="5" ref="E60:E62">C60*D60</f>
        <v>0</v>
      </c>
      <c r="F60" s="18"/>
    </row>
    <row r="61" spans="1:6" ht="15">
      <c r="A61" s="15" t="s">
        <v>22</v>
      </c>
      <c r="B61" s="16" t="s">
        <v>9</v>
      </c>
      <c r="C61" s="17">
        <v>25</v>
      </c>
      <c r="D61" s="28"/>
      <c r="E61" s="17">
        <f t="shared" si="5"/>
        <v>0</v>
      </c>
      <c r="F61" s="18"/>
    </row>
    <row r="62" spans="1:6" ht="15">
      <c r="A62" s="15" t="s">
        <v>23</v>
      </c>
      <c r="B62" s="16" t="s">
        <v>9</v>
      </c>
      <c r="C62" s="17">
        <v>20.9</v>
      </c>
      <c r="D62" s="28"/>
      <c r="E62" s="17">
        <f t="shared" si="5"/>
        <v>0</v>
      </c>
      <c r="F62" s="18"/>
    </row>
    <row r="63" spans="1:6" ht="15.75">
      <c r="A63" s="13" t="str">
        <f>CONCATENATE("Celkem ",A59)</f>
        <v>Celkem PODLAHOVÉ KONSTRUKCE</v>
      </c>
      <c r="B63" s="52"/>
      <c r="C63" s="54"/>
      <c r="D63" s="52"/>
      <c r="E63" s="49">
        <f>SUM(E60:E62)</f>
        <v>0</v>
      </c>
      <c r="F63" s="25"/>
    </row>
    <row r="64" spans="1:6" ht="15.75">
      <c r="A64" s="41" t="s">
        <v>28</v>
      </c>
      <c r="B64" s="38"/>
      <c r="C64" s="39"/>
      <c r="D64" s="38"/>
      <c r="E64" s="42">
        <f>SUM(E46,E58,E63)</f>
        <v>0</v>
      </c>
      <c r="F64" s="23"/>
    </row>
    <row r="65" spans="1:5" ht="13.5" thickBot="1">
      <c r="A65" s="2"/>
      <c r="B65" s="1"/>
      <c r="C65" s="3"/>
      <c r="D65" s="1"/>
      <c r="E65" s="1"/>
    </row>
    <row r="66" spans="1:5" ht="20.25" customHeight="1" thickBot="1">
      <c r="A66" s="43" t="s">
        <v>0</v>
      </c>
      <c r="B66" s="44"/>
      <c r="C66" s="45"/>
      <c r="D66" s="44"/>
      <c r="E66" s="46">
        <f>SUM(E32+E64)</f>
        <v>0</v>
      </c>
    </row>
    <row r="67" spans="1:5" ht="15">
      <c r="A67" s="15" t="s">
        <v>25</v>
      </c>
      <c r="B67" s="11"/>
      <c r="C67" s="12"/>
      <c r="D67" s="11"/>
      <c r="E67" s="24">
        <f>E66*0.21</f>
        <v>0</v>
      </c>
    </row>
    <row r="68" spans="1:5" ht="15">
      <c r="A68" s="15" t="s">
        <v>26</v>
      </c>
      <c r="B68" s="11"/>
      <c r="C68" s="14"/>
      <c r="D68" s="11"/>
      <c r="E68" s="24">
        <f>SUM(E66+E67)</f>
        <v>0</v>
      </c>
    </row>
    <row r="69" spans="1:5" ht="12.75">
      <c r="A69" s="2"/>
      <c r="B69" s="1"/>
      <c r="C69" s="3"/>
      <c r="D69" s="1"/>
      <c r="E69" s="1"/>
    </row>
    <row r="70" spans="1:5" ht="12.75">
      <c r="A70" s="2"/>
      <c r="B70" s="1"/>
      <c r="C70" s="3"/>
      <c r="D70" s="1"/>
      <c r="E70" s="1"/>
    </row>
    <row r="71" spans="1:5" ht="12.75">
      <c r="A71" s="2"/>
      <c r="B71" s="1"/>
      <c r="C71" s="3"/>
      <c r="D71" s="1"/>
      <c r="E71" s="1"/>
    </row>
    <row r="72" spans="1:5" ht="12.75">
      <c r="A72" s="2"/>
      <c r="B72" s="1"/>
      <c r="C72" s="3"/>
      <c r="D72" s="1"/>
      <c r="E72" s="1"/>
    </row>
    <row r="73" spans="1:5" ht="12.75">
      <c r="A73" s="2"/>
      <c r="B73" s="1"/>
      <c r="C73" s="3"/>
      <c r="D73" s="1"/>
      <c r="E73" s="1"/>
    </row>
    <row r="74" spans="1:5" ht="12.75">
      <c r="A74" s="2"/>
      <c r="B74" s="1"/>
      <c r="C74" s="3"/>
      <c r="D74" s="1"/>
      <c r="E74" s="1"/>
    </row>
    <row r="75" spans="1:5" ht="12.75">
      <c r="A75" s="2"/>
      <c r="B75" s="1"/>
      <c r="C75" s="3"/>
      <c r="D75" s="1"/>
      <c r="E75" s="1"/>
    </row>
    <row r="76" spans="1:5" ht="12.75">
      <c r="A76" s="2"/>
      <c r="B76" s="1"/>
      <c r="C76" s="3"/>
      <c r="D76" s="1"/>
      <c r="E76" s="1"/>
    </row>
    <row r="77" spans="1:5" ht="12.75">
      <c r="A77" s="2"/>
      <c r="B77" s="1"/>
      <c r="C77" s="3"/>
      <c r="D77" s="1"/>
      <c r="E77" s="1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3" ma:contentTypeDescription="Vytvoří nový dokument" ma:contentTypeScope="" ma:versionID="656c0f33b74188d9f26e2b71f270fedf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5b72fefe9eb8293288dff82a219d85d1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tai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etail" ma:index="19" nillable="true" ma:displayName="Detailní název" ma:description="Detailní název adresáře" ma:format="Dropdown" ma:internalName="Detail">
      <xsd:simpleType>
        <xsd:restriction base="dms:Text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B022FC-ECE7-4ADA-B06A-E44A69E04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C02865-6CE6-42CD-8307-0FD875FF2E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Tomáš Válek</cp:lastModifiedBy>
  <dcterms:created xsi:type="dcterms:W3CDTF">2024-06-25T09:43:26Z</dcterms:created>
  <dcterms:modified xsi:type="dcterms:W3CDTF">2024-06-26T11:02:21Z</dcterms:modified>
  <cp:category/>
  <cp:version/>
  <cp:contentType/>
  <cp:contentStatus/>
</cp:coreProperties>
</file>