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0" yWindow="0" windowWidth="20730" windowHeight="11760" firstSheet="4" activeTab="9"/>
  </bookViews>
  <sheets>
    <sheet name="100" sheetId="11" r:id="rId1"/>
    <sheet name="120" sheetId="19" r:id="rId2"/>
    <sheet name="300" sheetId="20" r:id="rId3"/>
    <sheet name="319" sheetId="12" r:id="rId4"/>
    <sheet name="Ostatni" sheetId="13" r:id="rId5"/>
    <sheet name="101" sheetId="8" r:id="rId6"/>
    <sheet name="348" sheetId="14" r:id="rId7"/>
    <sheet name="402" sheetId="15" r:id="rId8"/>
    <sheet name="017" sheetId="17" r:id="rId9"/>
    <sheet name="Týmová studovna" sheetId="18" r:id="rId10"/>
    <sheet name="Souhrn" sheetId="16" r:id="rId11"/>
  </sheets>
  <externalReferences>
    <externalReference r:id="rId14"/>
  </externalReferences>
  <definedNames>
    <definedName name="HodVyroba">'[1]Parametry'!$D$25</definedName>
    <definedName name="HTML_CodePage" hidden="1">1250</definedName>
    <definedName name="HTML_Control" localSheetId="8" hidden="1">{"'List1'!$A$1:$I$85"}</definedName>
    <definedName name="HTML_Control" localSheetId="0" hidden="1">{"'List1'!$A$1:$I$85"}</definedName>
    <definedName name="HTML_Control" localSheetId="5" hidden="1">{"'List1'!$A$1:$I$85"}</definedName>
    <definedName name="HTML_Control" localSheetId="1" hidden="1">{"'List1'!$A$1:$I$85"}</definedName>
    <definedName name="HTML_Control" localSheetId="2" hidden="1">{"'List1'!$A$1:$I$85"}</definedName>
    <definedName name="HTML_Control" localSheetId="3" hidden="1">{"'List1'!$A$1:$I$85"}</definedName>
    <definedName name="HTML_Control" localSheetId="6" hidden="1">{"'List1'!$A$1:$I$85"}</definedName>
    <definedName name="HTML_Control" localSheetId="7" hidden="1">{"'List1'!$A$1:$I$85"}</definedName>
    <definedName name="HTML_Control" localSheetId="4" hidden="1">{"'List1'!$A$1:$I$85"}</definedName>
    <definedName name="HTML_Control" localSheetId="9" hidden="1">{"'List1'!$A$1:$I$85"}</definedName>
    <definedName name="HTML_Control" hidden="1">{"'List1'!$A$1:$I$85"}</definedName>
    <definedName name="HTML_Description" hidden="1">""</definedName>
    <definedName name="HTML_Email" hidden="1">""</definedName>
    <definedName name="HTML_Header" hidden="1">"List1"</definedName>
    <definedName name="HTML_LastUpdate" hidden="1">"3.11.1998"</definedName>
    <definedName name="HTML_LineAfter" hidden="1">TRUE</definedName>
    <definedName name="HTML_LineBefore" hidden="1">TRUE</definedName>
    <definedName name="HTML_Name" hidden="1">"Martin Bican"</definedName>
    <definedName name="HTML_OBDlg2" hidden="1">TRUE</definedName>
    <definedName name="HTML_OBDlg4" hidden="1">TRUE</definedName>
    <definedName name="HTML_OS" hidden="1">0</definedName>
    <definedName name="HTML_PathFile" hidden="1">"C:\Dokumenty\HTML.htm"</definedName>
    <definedName name="HTML_Title" hidden="1">"STEF_POL_1"</definedName>
    <definedName name="n" localSheetId="8" hidden="1">{"'List1'!$A$1:$I$85"}</definedName>
    <definedName name="n" localSheetId="0" hidden="1">{"'List1'!$A$1:$I$85"}</definedName>
    <definedName name="n" localSheetId="5" hidden="1">{"'List1'!$A$1:$I$85"}</definedName>
    <definedName name="n" localSheetId="1" hidden="1">{"'List1'!$A$1:$I$85"}</definedName>
    <definedName name="n" localSheetId="2" hidden="1">{"'List1'!$A$1:$I$85"}</definedName>
    <definedName name="n" localSheetId="3" hidden="1">{"'List1'!$A$1:$I$85"}</definedName>
    <definedName name="n" localSheetId="6" hidden="1">{"'List1'!$A$1:$I$85"}</definedName>
    <definedName name="n" localSheetId="7" hidden="1">{"'List1'!$A$1:$I$85"}</definedName>
    <definedName name="n" localSheetId="4" hidden="1">{"'List1'!$A$1:$I$85"}</definedName>
    <definedName name="n" localSheetId="9" hidden="1">{"'List1'!$A$1:$I$85"}</definedName>
    <definedName name="n" hidden="1">{"'List1'!$A$1:$I$85"}</definedName>
  </definedNames>
  <calcPr calcId="162913"/>
</workbook>
</file>

<file path=xl/sharedStrings.xml><?xml version="1.0" encoding="utf-8"?>
<sst xmlns="http://schemas.openxmlformats.org/spreadsheetml/2006/main" count="615" uniqueCount="99">
  <si>
    <t xml:space="preserve">Bezdrátový prezentér s přenosem obrazu pro mobilní zařízení, základní jednotka, minimálně 2x USB tlačítko, HDMI výstup - místnost 38,117,412, týmová studovna.
Minimální požadavky:
Výstupní rozlišení 1920x1200 bodů, zobrazovací frekvence 30 snímků / sekundu, komunikace prostřednictvím Wi-Fi 2,4 a 5 GHz, základna komunikuje prostřednictvím vlastní Wi-Fi bezpečné připojení minimálně WPA2-PSK, audio výstup stereo 3,5 Jack, audio součástí HDMI výstupu, LAN konektor, možnost prezentace minimálně dvou účastníků současně s automatickým rozdělením výstupní obrazovky, možnost spárování minimálně 8 tlačítek, USB tlačítka s LED indikací nebo LCD pro stav (spárováno / prezentuje), přepínání účastníků s aktivací přímo z USB tlačítka, podpora bezdrátové prezentace a sdílení dokumentů ze systémů Apple iOS a Android, dosah komunikace minimálně 20 metrů, </t>
  </si>
  <si>
    <t>"Dataprojektor s AudioVideo přepínačem vstupů
Dataprojektor: 
- světelný výkonem minimálně 5200 ANSI lm
- minimální kontrast 10000:1
- minimální nativní rozlišení 1920x1080 (Full HD) nebo 1920x1200
- technologie projekce laser nebo  hybridní laser a LED
- min. 20.000 hodin bez výměny lampy
- dodaný objektiv projektoru musí umožnit funkci zoom v rozsahu throw ratio minimálně 1,6-2,8:1, funkce Lens Shift
 podpora přenosu obrazu standardem HDBaseT po kabelu ethernet CAT 5E
- programovatélné řízení rozhraním RS232
- bílé barevné provedení
AudioVideo přepínač:
- podpora přenosu obrazu standardem HDBaseT po kabelu ethernet CAT 5E
- minimálně 2 X HDMI vstup a 2 X VGA vstup
- minimálně 2 x audio vstup a jeden hlavní audio výstup
- minimálně jeden HDMI nebo DVI výstup
- programovatélné řízení přepínání vstupů rozhraním RS232"
Držák:
Součástí dodávky je stropní držák projektoru s nosností minimálně 30 kg, skládající se z:
- stropního úchytu s možností regulace náklonu a vyrovnání nerovnosti stropu
- prodlužovací tyče s délkou min. 80 cm s možností zkrácení na požadovanou délku
- stropní držák na větší projektor s nosností 30 kg, možností regulace náklonu min. +/-10° a velikostí ramen odpovídající velikosti projektoru
- barevné provedení stříbrné, šedé nebo bílé</t>
  </si>
  <si>
    <t>Akce:</t>
  </si>
  <si>
    <t xml:space="preserve">Investor: </t>
  </si>
  <si>
    <t>Číslo položky</t>
  </si>
  <si>
    <t>M.j.</t>
  </si>
  <si>
    <t>Množství</t>
  </si>
  <si>
    <t>ks</t>
  </si>
  <si>
    <t>Soupis jednotlivých prvků</t>
  </si>
  <si>
    <t>Cena za kus</t>
  </si>
  <si>
    <t>Cena celkem bez DPH</t>
  </si>
  <si>
    <t>Cena  celkem
bez DPH</t>
  </si>
  <si>
    <t>Řídící systém</t>
  </si>
  <si>
    <t>Ovládání silnoproudu</t>
  </si>
  <si>
    <t>Služby</t>
  </si>
  <si>
    <t>DPH 21%</t>
  </si>
  <si>
    <t>Cena celkem s DPH</t>
  </si>
  <si>
    <t>UK PF</t>
  </si>
  <si>
    <t>Audio a video technika</t>
  </si>
  <si>
    <t>Kabeláž a instalační materiál</t>
  </si>
  <si>
    <t>PEC25</t>
  </si>
  <si>
    <t>PER610</t>
  </si>
  <si>
    <t>PES03</t>
  </si>
  <si>
    <t>PEF200</t>
  </si>
  <si>
    <t>Panconnect Atyp.</t>
  </si>
  <si>
    <t>CUE controlCUE-two</t>
  </si>
  <si>
    <t>CUE touchCUE-7</t>
  </si>
  <si>
    <t>Instalace AV techniky</t>
  </si>
  <si>
    <t>Instalace jednotek do rozvaděče elektro</t>
  </si>
  <si>
    <t>Instalace řídicího systému</t>
  </si>
  <si>
    <t>Doprava</t>
  </si>
  <si>
    <t>CUE Serial IO Cable</t>
  </si>
  <si>
    <t>Panasonic PT-RZ570</t>
  </si>
  <si>
    <t>Samsung ED75D</t>
  </si>
  <si>
    <t>AV technika - místnost 100</t>
  </si>
  <si>
    <t>AV technika - místnost 101,103,303</t>
  </si>
  <si>
    <t>CUE controlCUE-one</t>
  </si>
  <si>
    <t>CUE keypad</t>
  </si>
  <si>
    <t>AV technika - místnosti 348</t>
  </si>
  <si>
    <t>AV technika - místnosti 402</t>
  </si>
  <si>
    <t>Extron HDMI DA2</t>
  </si>
  <si>
    <t>AV technika - místnosti (16) 21, 213, 214, 220, 225, 231, 243, 304, 305, 345, 346, 347, 401, 404, 405, 412</t>
  </si>
  <si>
    <t>Soupis místností</t>
  </si>
  <si>
    <t>Cena  celkem
s DPH</t>
  </si>
  <si>
    <t>Samsung ED65D</t>
  </si>
  <si>
    <t>CUE touchCUE-4</t>
  </si>
  <si>
    <t>Multimediální místnosti</t>
  </si>
  <si>
    <t>Celkem s DPH</t>
  </si>
  <si>
    <t>Panasonic PT-RZ970</t>
  </si>
  <si>
    <t>Neinvestice</t>
  </si>
  <si>
    <t>Investice</t>
  </si>
  <si>
    <t>TBS2603</t>
  </si>
  <si>
    <t>SENNHEISER AVX-ME 2</t>
  </si>
  <si>
    <t>Sennheiser SLDW 865</t>
  </si>
  <si>
    <t>Dobíjecí stojánek pro dodané bezdrátové mikrofony v bezlicenčním pásmu 1880 -1930 MHz</t>
  </si>
  <si>
    <t>SENNHEISER CHG 2 EU</t>
  </si>
  <si>
    <t>MW Rollfix PRO</t>
  </si>
  <si>
    <t>Cena za místnost/ks</t>
  </si>
  <si>
    <t>AV technika - místnosti 017</t>
  </si>
  <si>
    <t>Celkem bez DPH</t>
  </si>
  <si>
    <t>Bez DPH</t>
  </si>
  <si>
    <t>Včetně DPH</t>
  </si>
  <si>
    <t>AV technika - týmová studovna</t>
  </si>
  <si>
    <t xml:space="preserve">"Dataprojektor s AudioVideo přepínačem vstupů
Dataprojektor: 
- světelný výkonem minimálně 10000 ANSI lm
- minimální kontrast 10000:1
- minimální nativní rozlišení 1920x1080 (Full HD) nebo 1920x1200
- technologie projekce laser nebo hybridní laser a LED
- min. 20.000 hodin bez výměny lampy
- dodaný objektiv projektoru musí umožnit projekci obrazu ze vzdálenost 6,2m na 4m široké plátno s možností nastavení zoomu minimálně +/- 5% a možnost nastavení Lens Shift
- podpora přenosu obrazu standardem HDBaseT po kabelu ethernet CAT 5E
- programovatélné řízení rozhraním RS232
- bílé barevné provedení
AudioVideo přepínač:
- podpora přenosu obrazu standardem HDBaseT po kabelu ethernet CAT 5E
- minimálně 2 X HDMI vstup a 2 X VGA vstup
- minimálně 2 x audio vstup a jeden hlavní audio výstup
- minimálně jeden HDMI nebo DVI výstup
- programovatélné řízení přepínání vstupů rozhraním RS232"
</t>
  </si>
  <si>
    <t>Přípojné místo odolné konstrukce v kovovém provedení, zapuštěné do desky stolu s možností uzavření. Kryt v otevřené pozici držící polohu nebo zasunutý v těle přípojného místa. Možnost modulární výměny konektorů. Osazení: 1x HDMI, 2x 230V, 1x audio, 1x modul s krytkou pro budoucí rozšíření</t>
  </si>
  <si>
    <t>Encoder HDMI na H.264 a H.265 stream. Vstupy: 1x HDMI, LAN. Rozlišení minimálně 1920x1080 bodů, podpor protokolů RTSP, RTP, RTMP, HTTP, UDP, hlavní a vedlejší stream musí umožňovat nastavení různých protokolů, kompaktní rozměry max. 15 x 15 x 5 cm.</t>
  </si>
  <si>
    <t>Digitální mikroportová sada s ručním vysílačem.
Minimální požadavky:
- provoz v bezlicenčním pásmu 1880 -1930 MHz
- automatická správa frekvencí
- řečově optimalizovaná automatika hlasové úrovně
- bezpečná šifrovaná komunikace
- napájení Li-Ion akumulátor nebo AA akumulátor/y
- minimálně 15 kanálů v pásmu</t>
  </si>
  <si>
    <t>Digitální bezdrátový kamerový set s konektory XLR. Set obsahuje klopový mikrofon, kapesní vysílač, kamerový přijímač (v miniaturním provedení s rotačním konektorem) a všechno potřebné příslušenství. 
Minimální požadavky: 
- přímé zapojení do XLR konektoru
- zapínání pomocí fantomového napájení kamery
- kódování signálu pomocí AES 256
- provoz v bezlicenčním pásu 1,9 GHz
- automatické nastavení přenosové frekvence
- napájení Lo-Ion nebo AA akumulátor/y</t>
  </si>
  <si>
    <t>Centrální jednotka řídicího systému. Minimální konfigurace: 6x obousměrný modulární port RS-232/422/485, 8x jednosměrný IR/RS port, 8x IO, 4x relé (24V/0,5A), 1x infra přijímač pro příjem infra kódů, 1x infra přijímač pro zachytávání infra kódu při konfiguraci, WEB server, WEB rozhraní pro nastavení a konfiguraci, Etrhernet port pro připojení do místní stítě LAN 10/100 Mbs, 1x audio line in, 1x audio line out, LED diody pro indikaci stavu jednotlivých portů a stavu jednotky, podpora pro možnost instalace ovládací aplikace do tabletů a PC (min. Android, Apple iOS a MS Windows 7/8/10), rozměry max. 1U / 19", napájecí zdroj součástí balení. Možnost vzdálené správy, diagnostiky a úpravy ovládacího SW v případě zajištění vzdáleného přístupu provozovatelem.</t>
  </si>
  <si>
    <t>Sériový adaptér pro ovládání zařízení přes sériovou linku RS-232 / 422 / 485. Adaptér a způsob zapojení bude odpovídat připojeným zařízením</t>
  </si>
  <si>
    <t>Komunikační jednotka RS-232 / PEbus nebo jinou interní sběrnici, kompatiblíní s řídicím systémem, montáž na DIN, šířka maximálně 2 moduly po 17,5 mm, napájení po sběrnici systému.</t>
  </si>
  <si>
    <t>Spínací jednotka. Minimální požadavky: 6x samostatné relé 230V / 10A, indikační LED dioda pro stav každého kanálu, vstupy pro bezpotenciálové kontakty z externích tlačítek, testovací a ovládací tlačítka pro každý okruh na čelním panelu, programovatelné parametry pro každé relé (odezva na vstup, zpožděné zapnutí/vypnutí, sekvence pro ovládání motorových okruhů), ovládání pomocí komunikační sběrnice, možnost zapojení výstupů NO/NC, montáž na DIN, šířka maximálně 6 modulů po 17,5 mm.</t>
  </si>
  <si>
    <t>Odrušovací jednotka pro motorové okruhy pro maximální napětí do 275V, 3 RC odrušovací členy, montáž na DIN, šířka maximálně 2 moduly po 17,5 mm.</t>
  </si>
  <si>
    <t>Dokumentace sk. stavu, manuál, zaškolení, testování. Součástí dokumentace skutečného stavu jsou schémata zapojení AV techniky, řídicího systému a rozvaděče elektro.</t>
  </si>
  <si>
    <t>Programování řídicího systému dle požadavků zadavatele. 
Součástí dodávky je příprava apliakce pro webovou správu všech místností. Po 1 měsíci testovacího provozu má zhotovitel právo na bezplatnou úpravu programu v neomezeném rozsahu. Součástí dodávky je předání zdrojových kódů v nezkompilovaném stavu.</t>
  </si>
  <si>
    <t>Instalace AV techniky včetně zajištění zapůjčení lešení nebo plošiny.</t>
  </si>
  <si>
    <t>Jednotka pro stmívání svítidel osazených Tridonic předřadníky. Minimální požadavky: ovládání min. 50 předřadníků pro každý výstup, dva nezávislé kanály s možností ovládání přímo z jednotky nebo připojených bezpotenciálových tlačítek, indikační LED dioda pro stav každého kanálu, vstupy pro bezpotenciálové kontakty z externích tlačítek, testovací a ovládací tlačítka pro každý okruh na čelním panelu, programovatelné parametry (odezva na vstupy, rychlost stmívání apod.), indikace výstupní úrovně, ovládání pomocí komunikační sběrnice, montáž na DIN, šířka maximálně 4 modulů po 17,5 mm.</t>
  </si>
  <si>
    <t>Stmívací jednokanálová jednotka. Minimální požadavky: 1x nezávislý okruh pro stmívání svítidel s odporovou nebo indukční zátěží, zátěž min. 7A / kanál, indikační LED dioda pro stav každého kanálu, vstupy pro bezpotenciálové kontakty z externích tlačítek, testovací a ovládací tlačítka pro každý okruh na čelním panelu, programovatelné parametry (odezva na vstupy, min., max. hodnota výstup. napětí, rychlost přeběhu), indikace výstupní úrovně, ovládání pomocí komunikační sběrnice, montáž na DIN, šířka maximálně 6 modulů po 17,5 mm.</t>
  </si>
  <si>
    <t>AV technika - místnosti 319</t>
  </si>
  <si>
    <t>AV technika - místnosti 120</t>
  </si>
  <si>
    <t>AV technika - místnosti 300</t>
  </si>
  <si>
    <t>Centrální jednotka řídicího systému. Minimální konfigurace: 2x obousměrný modulární port RS-232/422/485, 4x jednosměrný IR/RS port, 4x IO, 2x relé (24V/0,5A), 1x infra přijímač pro příjem infra kódů, 1x infra přijímač pro zachytávání infra kódu při konfiguraci, WEB server, WEB rozhraní pro nastavení a konfiguraci, Etrhernet port pro připojení do místní stítě LAN 10/100 Mbs, 1x audio line in, 1x audio line out, LED diody pro indikaci stavu jednotlivých portů a stavu jednotky, podpora pro možnost instalace ovládací aplikace do tabletů a PC (min. Android, Apple iOS a MS Windows 7/8/10), rozměry max. 1U / 19", napájecí zdroj součástí balení. Možnost vzdálené správy, diagnostiky a úpravy ovládacího SW v případě zajištění vzdáleného přístupu provozovatelem.</t>
  </si>
  <si>
    <t>Ovládací klávesnice s minimálně osmi tlačítky kompatibilní s řídicí jednotkou</t>
  </si>
  <si>
    <t>Dokumentace sk. stavu, manuál, zaškolení, testování. Součástí dokumentace skutečného stavu jsou schémata zapojení AV techniky, řídicího systému.</t>
  </si>
  <si>
    <t>Průmyslový LCD monitor s LED podsvícením bez TV/SAT tuneru, úhlopříčka minimálně 65", 3840x2160 bodů (4K UHD) rozlišení, průmyslové provedení s certifikací provozu min. 16/7, 1x HDMI, 1x VGA, audio, 1x LAN, repro součástí, RS-232 obousměrný port pro ovládání nadřazeným systémem</t>
  </si>
  <si>
    <t>Sada převodníků pro přenos HDMI prostřednictvím datové kabeláže UTP Cat.5e využívající technologie HDBaseT.</t>
  </si>
  <si>
    <t>Rozbočovač HDMI signálu. 
Minimální požadavky: 1x HDMI vstup, 2x HDMI výstup, podpora rozlišení až 4K/60 @ 4:4:4, HDMI 1.4, HDCP 1.4, datový tok až 10,2 Gb/s podpora EDID a HDCP přenosu, HDMI konektory s možností osazení HDMI kabelu s bezpečnostním šroubkem zabraňující neodborné manipulaci, LED diody pro indikaci stavu / přenosu a HDCP pro každý vstup i výstup, RS-232 pro ovládání nadřazeným systémem včetně nastavení picture mute pro každý výstup, automatické nastavení barevné hloubky na základě EDID informace, automatická ekvalizace vstupního signálu, kompaktní rozměry, příslušenství pro uchycení do racku součástí dodávky</t>
  </si>
  <si>
    <t>Motoricky ovládaná projekční plochy, šířka projekčního plátna 240 cm, poměr stran 4:3, plocha bez černého rámečk, povrch typ D, matně bílý na textilní bázi, ocelový čtvercový tubus, automatické koncové spínače s možností nastavení a bezpečnostní pojistkou proti zajetí plátna do tubusu, možnost upevnění na zeď i strop, upevňovací elementy s možností posunu minimálně 20 cm, zatěžovací tyč uzavírá při plném navinutí plochy celou šterbinu tubusu a omezuje vniknutí nečistot. Profesionální provedení, inovativní hřídel pro optimální rovinnost plochy. Dodávka včetně distančních nosníků pro montáž na zeď.</t>
  </si>
  <si>
    <t>Přípojné místo odolné konstrukce v kovovém provedení, provedení pro umístění na stěnu. Možnost modulární výměny konektorů. Osazení: 1x HDMI, 2x 230V, 1x audio, 1x modul s krytkou pro budoucí rozšíření</t>
  </si>
  <si>
    <t>Dokumentace sk. stavu, manuál, zaškolení, testování. Součástí dokumentace skutečného stavu jsou schémata zapojení AV techniky.</t>
  </si>
  <si>
    <t>Průmyslový LCD monitor s LED podsvícením bez TV/SAT tuneru, úhlopříčka minimálně 75", 3840x2160 bodů (4K UHD) rozlišení, průmyslové provedení s certifikací provozu min. 16/7, 1x HDMI, 1x VGA, audio, 1x LAN, repro součástí, RS-232 obousměrný port pro ovládání nadřazeným systémem. Součástí dodávky je stropní držák LCD monitoru s možností naklápění.</t>
  </si>
  <si>
    <r>
      <t xml:space="preserve">Dotykový displej řídicího systému, úhlopříčka min. 7", provedení </t>
    </r>
    <r>
      <rPr>
        <sz val="8"/>
        <rFont val="Arial CE"/>
        <family val="2"/>
      </rPr>
      <t>pro položení na stůl</t>
    </r>
    <r>
      <rPr>
        <b/>
        <sz val="8"/>
        <color indexed="10"/>
        <rFont val="Arial CE"/>
        <family val="2"/>
      </rPr>
      <t xml:space="preserve"> </t>
    </r>
    <r>
      <rPr>
        <sz val="8"/>
        <color indexed="8"/>
        <rFont val="Arial CE"/>
        <family val="2"/>
      </rPr>
      <t>(včetně mechanismu proti neodborné demontáži). Minimální požadavky: úhlopříčka 7", kabelové propojení s řídicí jednotkou nebo ethernet switchem prostřednictvím místní sítě LAN / IP (RJ-45), rozlišení 1280 x 800 bodů, kapacitní snímání doteku, senzor intenzity okolního světla a pohybu pro zajištění efektivního úsporného režmu, správa a konfigurace panelu prostřednictvím web rozhraní, podpora zobrazení streamovaného video signálu, obousměrná komunikace s řídicí jednotkou, PoE napájení, napájecí adapter PoE součástí balení. V rámci zajištění kompatibility musí být výrobce dotykového displeje shodný s výrobcem centrální řídicí jednotky.</t>
    </r>
  </si>
  <si>
    <r>
      <t>Dotykový displej řídicího systému, úhlopříčka min. 7", provedení</t>
    </r>
    <r>
      <rPr>
        <b/>
        <sz val="8"/>
        <color indexed="10"/>
        <rFont val="Arial CE"/>
        <family val="2"/>
      </rPr>
      <t xml:space="preserve"> </t>
    </r>
    <r>
      <rPr>
        <sz val="8"/>
        <rFont val="Arial CE"/>
        <family val="2"/>
      </rPr>
      <t>pro položení na stůlu</t>
    </r>
    <r>
      <rPr>
        <b/>
        <sz val="8"/>
        <color indexed="10"/>
        <rFont val="Arial CE"/>
        <family val="2"/>
      </rPr>
      <t xml:space="preserve"> </t>
    </r>
    <r>
      <rPr>
        <sz val="8"/>
        <color indexed="8"/>
        <rFont val="Arial CE"/>
        <family val="2"/>
      </rPr>
      <t>(včetně mechanismu proti neodborné demontáži). Minimální požadavky: úhlopříčka 7", kabelové propojení s řídicí jednotkou nebo ethernet switchem prostřednictvím místní sítě LAN / IP (RJ-45), rozlišení 1280 x 800 bodů, kapacitní snímání doteku, senzor intenzity okolního světla a pohybu pro zajištění efektivního úsporného režmu, správa a konfigurace panelu prostřednictvím web rozhraní, podpora zobrazení streamovaného video signálu, obousměrná komunikace s řídicí jednotkou, PoE napájení, napájecí adapter PoE součástí balení. V rámci zajištění kompatibility musí být výrobce dotykového displeje shodný s výrobcem centrální řídicí jednotky.</t>
    </r>
  </si>
  <si>
    <r>
      <t>Dotykový displej řídicího systému, úhlopříčka min. 7", provedení</t>
    </r>
    <r>
      <rPr>
        <sz val="8"/>
        <rFont val="Arial CE"/>
        <family val="2"/>
      </rPr>
      <t xml:space="preserve"> pro položení na stůl</t>
    </r>
    <r>
      <rPr>
        <b/>
        <sz val="8"/>
        <color indexed="10"/>
        <rFont val="Arial CE"/>
        <family val="2"/>
      </rPr>
      <t xml:space="preserve"> </t>
    </r>
    <r>
      <rPr>
        <sz val="8"/>
        <color indexed="8"/>
        <rFont val="Arial CE"/>
        <family val="2"/>
      </rPr>
      <t>(včetně mechanismu proti neodborné demontáži). Minimální požadavky: úhlopříčka 7", kabelové propojení s řídicí jednotkou nebo ethernet switchem prostřednictvím místní sítě LAN / IP (RJ-45), rozlišení 1280 x 800 bodů, kapacitní snímání doteku, senzor intenzity okolního světla a pohybu pro zajištění efektivního úsporného režmu, správa a konfigurace panelu prostřednictvím web rozhraní, podpora zobrazení streamovaného video signálu, obousměrná komunikace s řídicí jednotkou, PoE napájení, napájecí adapter PoE součástí balení. V rámci zajištění kompatibility musí být výrobce dotykového displeje shodný s výrobcem centrální řídicí jednotky.</t>
    </r>
  </si>
  <si>
    <r>
      <t xml:space="preserve">Dotykový displej řídicího systému, úhlopříčka min. 4", provedení </t>
    </r>
    <r>
      <rPr>
        <sz val="8"/>
        <rFont val="Arial CE"/>
        <family val="2"/>
      </rPr>
      <t xml:space="preserve">pro položení na stůl </t>
    </r>
    <r>
      <rPr>
        <sz val="8"/>
        <color indexed="8"/>
        <rFont val="Arial CE"/>
        <family val="2"/>
      </rPr>
      <t>(včetně mechanismu proti neodborné demontáži). Minimální požadavky: úhlopříčka 4", kabelové propojení s řídicí jednotkou nebo ethernet switchem prostřednictvím místní sítě LAN / IP (RJ-45), rozlišení 800 x 480 bodů, kapacitní snímání doteku, senzor intenzity okolního světla a pohybu pro zajištění efektivního úsporného režmu, správa a konfigurace panelu prostřednictvím web rozhraní, podpora zobrazení streamovaného video signálu, obousměrná komunikace s řídicí jednotkou, PoE napájení, napájecí adapter PoE součástí balení. V rámci zajištění kompatibility musí být výrobce dotykového displeje shodný s výrobcem centrální řídicí jednotky.</t>
    </r>
  </si>
  <si>
    <t>Dotykový displej řídicího systému, úhlopříčka min. 7", provedení pro položení na stůl (včetně mechanismu proti neodborné demontáži). Minimální požadavky: úhlopříčka 7", kabelové propojení s řídicí jednotkou nebo ethernet switchem prostřednictvím místní sítě LAN / IP (RJ-45), rozlišení 1280 x 800 bodů, kapacitní snímání doteku, senzor intenzity okolního světla a pohybu pro zajištění efektivního úsporného režmu, správa a konfigurace panelu prostřednictvím web rozhraní, podpora zobrazení streamovaného video signálu, obousměrná komunikace s řídicí jednotkou, PoE napájení, napájecí adapter PoE součástí balení. V rámci zajištění kompatibility musí být výrobce dotykového displeje shodný s výrobcem centrální řídicí jednotky.</t>
  </si>
  <si>
    <r>
      <t>Dotykový displej řídicího systému, úhlopříčka min. 4", provedení pro položení na stůl</t>
    </r>
    <r>
      <rPr>
        <b/>
        <sz val="8"/>
        <color indexed="10"/>
        <rFont val="Arial CE"/>
        <family val="2"/>
      </rPr>
      <t xml:space="preserve"> </t>
    </r>
    <r>
      <rPr>
        <sz val="8"/>
        <color indexed="8"/>
        <rFont val="Arial CE"/>
        <family val="2"/>
      </rPr>
      <t>(včetně mechanismu proti neodborné demontáži). Minimální požadavky: úhlopříčka 4", kabelové propojení s řídicí jednotkou nebo ethernet switchem prostřednictvím místní sítě LAN / IP (RJ-45), rozlišení 800 x 480 bodů, kapacitní snímání doteku, senzor intenzity okolního světla a pohybu pro zajištění efektivního úsporného režmu, správa a konfigurace panelu prostřednictvím web rozhraní, podpora zobrazení streamovaného video signálu, obousměrná komunikace s řídicí jednotkou, PoE napájení, napájecí adapter PoE součástí balení. V rámci zajištění kompatibility musí být výrobce dotykového displeje shodný s výrobcem centrální řídicí jednotky.</t>
    </r>
  </si>
  <si>
    <r>
      <t>Dotykový displej řídicího systému, úhlopříčka min. 4", proveden</t>
    </r>
    <r>
      <rPr>
        <sz val="8"/>
        <rFont val="Arial CE"/>
        <family val="2"/>
      </rPr>
      <t xml:space="preserve">í pro položení na stůl </t>
    </r>
    <r>
      <rPr>
        <sz val="8"/>
        <color indexed="8"/>
        <rFont val="Arial CE"/>
        <family val="2"/>
      </rPr>
      <t>(včetně mechanismu proti neodborné demontáži). Minimální požadavky: úhlopříčka 4", kabelové propojení s řídicí jednotkou nebo ethernet switchem prostřednictvím místní sítě LAN / IP (RJ-45), rozlišení 800 x 480 bodů, kapacitní snímání doteku, senzor intenzity okolního světla a pohybu pro zajištění efektivního úsporného režmu, správa a konfigurace panelu prostřednictvím web rozhraní, podpora zobrazení streamovaného video signálu, obousměrná komunikace s řídicí jednotkou, PoE napájení, napájecí adapter PoE součástí balení. V rámci zajištění kompatibility musí být výrobce dotykového displeje shodný s výrobcem centrální řídicí jednotky.</t>
    </r>
  </si>
  <si>
    <t>Průmyslový LCD monitor s LED podsvícením bez TV/SAT tuneru, úhlopříčka minimálně 75", 3840x2160 bodů (4K UHD) rozlišení, průmyslové provedení s certifikací provozu min. 16/7, 1x HDMI, 1x VGA, audio, 1x LAN, repro součástí, RS-232 obousměrný port pro ovládání nadřazeným systémem. Součástí dodávky je stěnový držák LCD monitoru.</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</si>
</sst>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Kč&quot;_-;\-* #,##0.00\ &quot;Kč&quot;_-;_-* &quot;-&quot;??\ &quot;Kč&quot;_-;_-@_-"/>
    <numFmt numFmtId="164" formatCode="&quot;E.4.13.&quot;00"/>
    <numFmt numFmtId="165" formatCode="#,##0.00\ _K_č"/>
    <numFmt numFmtId="166" formatCode="#,##0.00\ &quot;Kč&quot;"/>
    <numFmt numFmtId="167" formatCode="_-* #,##0.00\ _D_M_-;\-* #,##0.00\ _D_M_-;_-* &quot;-&quot;??\ _D_M_-;_-@_-"/>
  </numFmts>
  <fonts count="17">
    <font>
      <sz val="11"/>
      <color theme="1"/>
      <name val="Calibri"/>
      <family val="2"/>
      <scheme val="minor"/>
    </font>
    <font>
      <sz val="10"/>
      <name val="Arial"/>
      <family val="2"/>
    </font>
    <font>
      <sz val="11"/>
      <color indexed="8"/>
      <name val="Calibri"/>
      <family val="2"/>
    </font>
    <font>
      <b/>
      <sz val="12"/>
      <name val="Arial"/>
      <family val="2"/>
    </font>
    <font>
      <b/>
      <sz val="10"/>
      <name val="Arial"/>
      <family val="2"/>
    </font>
    <font>
      <sz val="11"/>
      <name val="Arial"/>
      <family val="2"/>
    </font>
    <font>
      <sz val="12"/>
      <name val="Times New Roman"/>
      <family val="1"/>
    </font>
    <font>
      <sz val="10"/>
      <name val="Arial CE"/>
      <family val="2"/>
    </font>
    <font>
      <sz val="8"/>
      <color indexed="8"/>
      <name val="Arial CE"/>
      <family val="2"/>
    </font>
    <font>
      <sz val="8"/>
      <name val="Calibri"/>
      <family val="2"/>
    </font>
    <font>
      <u val="single"/>
      <sz val="11"/>
      <color indexed="12"/>
      <name val="Calibri"/>
      <family val="2"/>
    </font>
    <font>
      <b/>
      <sz val="11"/>
      <color indexed="8"/>
      <name val="Calibri"/>
      <family val="2"/>
    </font>
    <font>
      <sz val="8"/>
      <color indexed="8"/>
      <name val="Calibri"/>
      <family val="2"/>
    </font>
    <font>
      <b/>
      <sz val="8"/>
      <name val="Arial"/>
      <family val="2"/>
    </font>
    <font>
      <sz val="8"/>
      <name val="Arial"/>
      <family val="2"/>
    </font>
    <font>
      <b/>
      <sz val="8"/>
      <color indexed="10"/>
      <name val="Arial CE"/>
      <family val="2"/>
    </font>
    <font>
      <sz val="8"/>
      <name val="Arial CE"/>
      <family val="2"/>
    </font>
  </fonts>
  <fills count="6">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s>
  <borders count="39">
    <border>
      <left/>
      <right/>
      <top/>
      <bottom/>
      <diagonal/>
    </border>
    <border>
      <left style="medium"/>
      <right/>
      <top style="medium"/>
      <bottom/>
    </border>
    <border>
      <left/>
      <right/>
      <top style="medium"/>
      <bottom/>
    </border>
    <border>
      <left style="medium"/>
      <right style="thin"/>
      <top style="thin"/>
      <bottom style="thin"/>
    </border>
    <border>
      <left style="hair"/>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thin"/>
    </border>
    <border>
      <left style="thin"/>
      <right/>
      <top style="thin"/>
      <bottom style="thin"/>
    </border>
    <border>
      <left style="medium"/>
      <right style="medium"/>
      <top style="thin"/>
      <bottom style="thin"/>
    </border>
    <border>
      <left style="medium"/>
      <right/>
      <top style="medium"/>
      <bottom style="medium"/>
    </border>
    <border>
      <left/>
      <right/>
      <top style="medium"/>
      <bottom style="medium"/>
    </border>
    <border>
      <left style="medium"/>
      <right/>
      <top/>
      <bottom/>
    </border>
    <border>
      <left style="medium"/>
      <right style="thin"/>
      <top style="medium"/>
      <bottom style="thin"/>
    </border>
    <border>
      <left style="thin"/>
      <right/>
      <top style="medium"/>
      <bottom style="thin"/>
    </border>
    <border>
      <left style="thin"/>
      <right/>
      <top/>
      <bottom style="thin"/>
    </border>
    <border>
      <left style="medium"/>
      <right style="medium"/>
      <top style="medium"/>
      <bottom style="medium"/>
    </border>
    <border>
      <left style="medium"/>
      <right style="medium"/>
      <top/>
      <bottom style="thin"/>
    </border>
    <border>
      <left style="thin"/>
      <right style="thin"/>
      <top/>
      <bottom style="thin"/>
    </border>
    <border>
      <left/>
      <right/>
      <top style="medium"/>
      <bottom style="thin"/>
    </border>
    <border>
      <left style="thin"/>
      <right style="medium"/>
      <top/>
      <bottom style="thin"/>
    </border>
    <border>
      <left style="medium"/>
      <right/>
      <top/>
      <bottom style="medium"/>
    </border>
    <border>
      <left/>
      <right/>
      <top/>
      <bottom style="medium"/>
    </border>
    <border>
      <left/>
      <right style="medium"/>
      <top style="medium"/>
      <bottom/>
    </border>
    <border>
      <left/>
      <right style="medium"/>
      <top/>
      <bottom style="medium"/>
    </border>
    <border>
      <left/>
      <right style="medium"/>
      <top/>
      <bottom/>
    </border>
    <border>
      <left style="medium"/>
      <right style="medium"/>
      <top/>
      <bottom style="medium"/>
    </border>
    <border>
      <left/>
      <right style="medium"/>
      <top style="medium"/>
      <bottom style="medium"/>
    </border>
    <border>
      <left style="thin"/>
      <right style="medium"/>
      <top style="medium"/>
      <bottom style="thin"/>
    </border>
    <border>
      <left style="thin"/>
      <right style="medium"/>
      <top style="thin"/>
      <bottom style="medium"/>
    </border>
    <border>
      <left style="thin"/>
      <right style="medium"/>
      <top/>
      <bottom/>
    </border>
    <border>
      <left style="thin"/>
      <right style="thin"/>
      <top style="thin"/>
      <bottom/>
    </border>
    <border>
      <left style="thin"/>
      <right style="medium"/>
      <top style="medium"/>
      <bottom style="medium"/>
    </border>
    <border>
      <left style="medium"/>
      <right/>
      <top style="medium"/>
      <bottom style="thin"/>
    </border>
    <border>
      <left style="medium"/>
      <right/>
      <top style="thin"/>
      <bottom style="medium"/>
    </border>
    <border>
      <left style="thin"/>
      <right style="medium"/>
      <top style="medium"/>
      <bottom/>
    </border>
    <border>
      <left style="medium"/>
      <right style="thin"/>
      <top style="medium"/>
      <bottom/>
    </border>
    <border>
      <left/>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0" fontId="10" fillId="0" borderId="0" applyNumberFormat="0" applyFill="0" applyBorder="0">
      <alignment/>
      <protection locked="0"/>
    </xf>
    <xf numFmtId="0" fontId="7" fillId="0" borderId="0">
      <alignment/>
      <protection/>
    </xf>
    <xf numFmtId="0" fontId="1" fillId="0" borderId="0">
      <alignment/>
      <protection/>
    </xf>
    <xf numFmtId="0" fontId="6" fillId="0" borderId="0">
      <alignment/>
      <protection/>
    </xf>
  </cellStyleXfs>
  <cellXfs count="79">
    <xf numFmtId="0" fontId="0" fillId="0" borderId="0" xfId="0"/>
    <xf numFmtId="49" fontId="1" fillId="2" borderId="1" xfId="0" applyNumberFormat="1" applyFont="1" applyFill="1" applyBorder="1" applyAlignment="1">
      <alignment vertical="center"/>
    </xf>
    <xf numFmtId="2" fontId="3" fillId="2" borderId="2" xfId="0" applyNumberFormat="1" applyFont="1" applyFill="1" applyBorder="1" applyAlignment="1">
      <alignment vertical="center"/>
    </xf>
    <xf numFmtId="2" fontId="4" fillId="2" borderId="0" xfId="0" applyNumberFormat="1" applyFont="1" applyFill="1" applyBorder="1" applyAlignment="1">
      <alignment vertical="center"/>
    </xf>
    <xf numFmtId="49" fontId="4" fillId="0" borderId="3" xfId="0" applyNumberFormat="1" applyFont="1" applyFill="1" applyBorder="1" applyAlignment="1">
      <alignment horizontal="center" vertical="center" wrapText="1"/>
    </xf>
    <xf numFmtId="0" fontId="3" fillId="3" borderId="4" xfId="24" applyFont="1" applyFill="1" applyBorder="1" applyAlignment="1">
      <alignment/>
      <protection/>
    </xf>
    <xf numFmtId="0" fontId="3" fillId="3" borderId="5" xfId="24" applyFont="1" applyFill="1" applyBorder="1" applyAlignment="1">
      <alignment/>
      <protection/>
    </xf>
    <xf numFmtId="0" fontId="1" fillId="0" borderId="6" xfId="0"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4" fontId="1" fillId="0" borderId="7" xfId="0" applyNumberFormat="1" applyFont="1" applyFill="1" applyBorder="1" applyAlignment="1">
      <alignment vertical="center" wrapText="1"/>
    </xf>
    <xf numFmtId="164" fontId="1" fillId="0" borderId="8"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0" fontId="3" fillId="0" borderId="5" xfId="24" applyFont="1" applyFill="1" applyBorder="1" applyAlignment="1">
      <alignment/>
      <protection/>
    </xf>
    <xf numFmtId="0" fontId="0" fillId="0" borderId="0" xfId="0" applyAlignment="1">
      <alignment horizontal="center"/>
    </xf>
    <xf numFmtId="0" fontId="3" fillId="4" borderId="5" xfId="24" applyFont="1" applyFill="1" applyBorder="1" applyAlignment="1">
      <alignment/>
      <protection/>
    </xf>
    <xf numFmtId="4" fontId="1" fillId="2" borderId="2" xfId="0" applyNumberFormat="1" applyFont="1" applyFill="1" applyBorder="1" applyAlignment="1">
      <alignment horizontal="center" vertical="center"/>
    </xf>
    <xf numFmtId="4" fontId="1" fillId="0" borderId="9" xfId="0" applyNumberFormat="1" applyFont="1" applyFill="1" applyBorder="1" applyAlignment="1">
      <alignment horizontal="center" vertical="center" wrapText="1"/>
    </xf>
    <xf numFmtId="0" fontId="0" fillId="0" borderId="10" xfId="0" applyBorder="1"/>
    <xf numFmtId="0" fontId="0" fillId="0" borderId="11" xfId="0" applyBorder="1"/>
    <xf numFmtId="0" fontId="0" fillId="0" borderId="12" xfId="0" applyBorder="1"/>
    <xf numFmtId="49" fontId="1" fillId="2" borderId="13" xfId="0" applyNumberFormat="1" applyFont="1" applyFill="1" applyBorder="1" applyAlignment="1">
      <alignment vertical="center"/>
    </xf>
    <xf numFmtId="49" fontId="5" fillId="5" borderId="14" xfId="0" applyNumberFormat="1" applyFont="1" applyFill="1" applyBorder="1" applyAlignment="1">
      <alignment horizontal="center" vertical="center" wrapText="1"/>
    </xf>
    <xf numFmtId="0" fontId="5" fillId="5" borderId="15" xfId="0" applyFont="1" applyFill="1" applyBorder="1" applyAlignment="1">
      <alignment horizontal="centerContinuous" vertical="center"/>
    </xf>
    <xf numFmtId="0" fontId="8" fillId="0" borderId="9" xfId="22" applyFont="1" applyFill="1" applyBorder="1" applyAlignment="1">
      <alignment horizontal="center" vertical="center"/>
      <protection/>
    </xf>
    <xf numFmtId="165" fontId="1" fillId="0" borderId="7" xfId="0" applyNumberFormat="1" applyFont="1" applyFill="1" applyBorder="1" applyAlignment="1">
      <alignment horizontal="center" vertical="center" wrapText="1"/>
    </xf>
    <xf numFmtId="165" fontId="8" fillId="0" borderId="7" xfId="22" applyNumberFormat="1" applyFont="1" applyFill="1" applyBorder="1" applyAlignment="1">
      <alignment horizontal="center" vertical="center"/>
      <protection/>
    </xf>
    <xf numFmtId="166" fontId="0" fillId="0" borderId="10" xfId="0" applyNumberFormat="1" applyBorder="1" applyAlignment="1">
      <alignment horizontal="right" vertical="center" shrinkToFit="1"/>
    </xf>
    <xf numFmtId="4" fontId="1" fillId="0" borderId="16" xfId="0" applyNumberFormat="1" applyFont="1" applyFill="1" applyBorder="1" applyAlignment="1">
      <alignment horizontal="center" vertical="center" wrapText="1"/>
    </xf>
    <xf numFmtId="0" fontId="5" fillId="5" borderId="17" xfId="0" applyFont="1" applyFill="1" applyBorder="1" applyAlignment="1">
      <alignment horizontal="center" vertical="center" wrapText="1"/>
    </xf>
    <xf numFmtId="0" fontId="0" fillId="0" borderId="18" xfId="0" applyBorder="1"/>
    <xf numFmtId="0" fontId="1" fillId="0" borderId="19" xfId="0" applyFont="1" applyFill="1" applyBorder="1" applyAlignment="1">
      <alignment horizontal="center" vertical="center" wrapText="1"/>
    </xf>
    <xf numFmtId="0" fontId="5" fillId="5" borderId="20" xfId="0" applyFont="1" applyFill="1" applyBorder="1" applyAlignment="1">
      <alignment horizontal="centerContinuous" vertical="center"/>
    </xf>
    <xf numFmtId="4" fontId="1" fillId="0" borderId="21" xfId="0" applyNumberFormat="1" applyFont="1" applyFill="1" applyBorder="1" applyAlignment="1">
      <alignment vertical="center" wrapText="1"/>
    </xf>
    <xf numFmtId="0" fontId="1" fillId="2" borderId="1" xfId="0" applyFont="1" applyFill="1" applyBorder="1" applyAlignment="1">
      <alignment vertical="center"/>
    </xf>
    <xf numFmtId="0" fontId="1" fillId="2" borderId="22" xfId="0" applyFont="1" applyFill="1" applyBorder="1" applyAlignment="1">
      <alignment vertical="center"/>
    </xf>
    <xf numFmtId="4" fontId="1" fillId="2" borderId="23" xfId="0" applyNumberFormat="1" applyFont="1" applyFill="1" applyBorder="1" applyAlignment="1">
      <alignment horizontal="center" vertical="center"/>
    </xf>
    <xf numFmtId="0" fontId="8" fillId="0" borderId="6" xfId="22" applyFont="1" applyFill="1" applyBorder="1" applyAlignment="1">
      <alignment horizontal="left" vertical="center" wrapText="1" shrinkToFit="1"/>
      <protection/>
    </xf>
    <xf numFmtId="0" fontId="8" fillId="0" borderId="5" xfId="22" applyFont="1" applyFill="1" applyBorder="1" applyAlignment="1">
      <alignment vertical="center" shrinkToFit="1"/>
      <protection/>
    </xf>
    <xf numFmtId="0" fontId="0" fillId="2" borderId="24" xfId="0" applyFill="1" applyBorder="1"/>
    <xf numFmtId="0" fontId="0" fillId="2" borderId="25" xfId="0" applyFill="1" applyBorder="1"/>
    <xf numFmtId="0" fontId="12" fillId="0" borderId="9" xfId="21" applyFont="1" applyFill="1" applyBorder="1" applyAlignment="1" applyProtection="1">
      <alignment vertical="center" shrinkToFit="1"/>
      <protection/>
    </xf>
    <xf numFmtId="166" fontId="11" fillId="0" borderId="10" xfId="0" applyNumberFormat="1" applyFont="1" applyBorder="1" applyAlignment="1">
      <alignment horizontal="right" vertical="center"/>
    </xf>
    <xf numFmtId="0" fontId="8" fillId="0" borderId="5" xfId="22" applyFont="1" applyFill="1" applyBorder="1" applyAlignment="1">
      <alignment horizontal="left" vertical="center" wrapText="1" shrinkToFit="1"/>
      <protection/>
    </xf>
    <xf numFmtId="166" fontId="11" fillId="0" borderId="17" xfId="0" applyNumberFormat="1" applyFont="1" applyBorder="1" applyAlignment="1">
      <alignment horizontal="right" vertical="center"/>
    </xf>
    <xf numFmtId="2" fontId="13" fillId="2" borderId="2" xfId="0" applyNumberFormat="1" applyFont="1" applyFill="1" applyBorder="1" applyAlignment="1">
      <alignment vertical="center"/>
    </xf>
    <xf numFmtId="44" fontId="13" fillId="2" borderId="24" xfId="0" applyNumberFormat="1" applyFont="1" applyFill="1" applyBorder="1" applyAlignment="1">
      <alignment vertical="center"/>
    </xf>
    <xf numFmtId="0" fontId="2" fillId="0" borderId="0" xfId="0" applyFont="1"/>
    <xf numFmtId="166" fontId="2" fillId="0" borderId="10" xfId="0" applyNumberFormat="1" applyFont="1" applyBorder="1" applyAlignment="1">
      <alignment horizontal="right" vertical="center" shrinkToFit="1"/>
    </xf>
    <xf numFmtId="2" fontId="13" fillId="2" borderId="0" xfId="0" applyNumberFormat="1" applyFont="1" applyFill="1" applyBorder="1" applyAlignment="1">
      <alignment vertical="center"/>
    </xf>
    <xf numFmtId="14" fontId="14" fillId="2" borderId="26" xfId="0" applyNumberFormat="1" applyFont="1" applyFill="1" applyBorder="1" applyAlignment="1">
      <alignment vertical="center"/>
    </xf>
    <xf numFmtId="0" fontId="0" fillId="0" borderId="22" xfId="0" applyBorder="1"/>
    <xf numFmtId="0" fontId="0" fillId="0" borderId="23" xfId="0" applyBorder="1"/>
    <xf numFmtId="0" fontId="0" fillId="0" borderId="23" xfId="0" applyBorder="1" applyAlignment="1">
      <alignment horizontal="center"/>
    </xf>
    <xf numFmtId="166" fontId="11" fillId="0" borderId="27" xfId="0" applyNumberFormat="1" applyFont="1" applyBorder="1" applyAlignment="1">
      <alignment horizontal="right" vertical="center"/>
    </xf>
    <xf numFmtId="0" fontId="3" fillId="3" borderId="4" xfId="24" applyFont="1" applyFill="1" applyBorder="1" applyAlignment="1">
      <alignment wrapText="1"/>
      <protection/>
    </xf>
    <xf numFmtId="0" fontId="11" fillId="0" borderId="11" xfId="0" applyFont="1" applyBorder="1"/>
    <xf numFmtId="4" fontId="11" fillId="0" borderId="28" xfId="0" applyNumberFormat="1" applyFont="1" applyBorder="1"/>
    <xf numFmtId="4" fontId="11" fillId="0" borderId="29" xfId="0" applyNumberFormat="1" applyFont="1" applyBorder="1"/>
    <xf numFmtId="4" fontId="11" fillId="0" borderId="30" xfId="0" applyNumberFormat="1" applyFont="1" applyBorder="1"/>
    <xf numFmtId="4" fontId="1" fillId="0" borderId="6"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3" fillId="3" borderId="5" xfId="24" applyFont="1" applyFill="1" applyBorder="1" applyAlignment="1">
      <alignment wrapText="1"/>
      <protection/>
    </xf>
    <xf numFmtId="4" fontId="1" fillId="0" borderId="31" xfId="0" applyNumberFormat="1" applyFont="1" applyFill="1" applyBorder="1" applyAlignment="1">
      <alignment vertical="center" wrapText="1"/>
    </xf>
    <xf numFmtId="4" fontId="1" fillId="0" borderId="32" xfId="0" applyNumberFormat="1" applyFont="1" applyFill="1" applyBorder="1" applyAlignment="1">
      <alignment horizontal="center" vertical="center" wrapText="1"/>
    </xf>
    <xf numFmtId="4" fontId="4" fillId="0" borderId="33" xfId="0" applyNumberFormat="1" applyFont="1" applyFill="1" applyBorder="1" applyAlignment="1">
      <alignment vertical="center" wrapText="1"/>
    </xf>
    <xf numFmtId="0" fontId="11" fillId="0" borderId="0" xfId="0" applyFont="1" applyBorder="1"/>
    <xf numFmtId="4" fontId="11" fillId="0" borderId="0" xfId="0" applyNumberFormat="1" applyFont="1" applyBorder="1"/>
    <xf numFmtId="0" fontId="11" fillId="0" borderId="34" xfId="0" applyFont="1" applyBorder="1"/>
    <xf numFmtId="0" fontId="11" fillId="0" borderId="35" xfId="0" applyFont="1" applyBorder="1"/>
    <xf numFmtId="4" fontId="11" fillId="0" borderId="35" xfId="0" applyNumberFormat="1" applyFont="1" applyBorder="1"/>
    <xf numFmtId="0" fontId="11" fillId="0" borderId="36" xfId="0" applyFont="1" applyBorder="1" applyAlignment="1">
      <alignment horizontal="center"/>
    </xf>
    <xf numFmtId="0" fontId="11" fillId="0" borderId="37" xfId="0" applyFont="1" applyBorder="1" applyAlignment="1">
      <alignment horizontal="center"/>
    </xf>
    <xf numFmtId="4" fontId="11" fillId="0" borderId="34" xfId="0" applyNumberFormat="1" applyFont="1" applyBorder="1"/>
    <xf numFmtId="4" fontId="0" fillId="0" borderId="0" xfId="0" applyNumberFormat="1"/>
    <xf numFmtId="166" fontId="2" fillId="0" borderId="10" xfId="0" applyNumberFormat="1" applyFont="1" applyBorder="1" applyAlignment="1">
      <alignment horizontal="right" vertical="center" shrinkToFit="1"/>
    </xf>
    <xf numFmtId="0" fontId="2" fillId="0" borderId="0" xfId="0" applyFont="1"/>
    <xf numFmtId="0" fontId="3" fillId="3" borderId="9" xfId="24" applyFont="1" applyFill="1" applyBorder="1" applyAlignment="1">
      <alignment wrapText="1"/>
      <protection/>
    </xf>
    <xf numFmtId="0" fontId="3" fillId="3" borderId="38" xfId="24" applyFont="1" applyFill="1" applyBorder="1" applyAlignment="1">
      <alignment wrapText="1"/>
      <protection/>
    </xf>
    <xf numFmtId="0" fontId="0" fillId="0" borderId="0" xfId="0" applyBorder="1" applyAlignment="1">
      <alignment horizontal="justify" wrapText="1"/>
    </xf>
  </cellXfs>
  <cellStyles count="11">
    <cellStyle name="Normal" xfId="0"/>
    <cellStyle name="Percent" xfId="15"/>
    <cellStyle name="Currency" xfId="16"/>
    <cellStyle name="Currency [0]" xfId="17"/>
    <cellStyle name="Comma" xfId="18"/>
    <cellStyle name="Comma [0]" xfId="19"/>
    <cellStyle name="Dezimal_PANJA Preisliste überarbeitet" xfId="20"/>
    <cellStyle name="Hypertextový odkaz" xfId="21"/>
    <cellStyle name="normální_List1" xfId="22"/>
    <cellStyle name="Standard_PANJA Preisliste überarbeitet" xfId="23"/>
    <cellStyle name="Styl 2"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_a\server%20disk\ROZPOCTY\99_06\9906033a_VIN-DIV_VESELI-PRACOVN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etry"/>
      <sheetName val="NORMIK"/>
      <sheetName val="Řídící systém"/>
      <sheetName val="Software ŘS"/>
      <sheetName val="Centrála"/>
      <sheetName val="MaR"/>
      <sheetName val="Rozvodnice"/>
      <sheetName val="Ostatní"/>
      <sheetName val="Dopis"/>
      <sheetName val="Nabídka"/>
      <sheetName val="RabatList"/>
    </sheetNames>
    <sheetDataSet>
      <sheetData sheetId="0">
        <row r="25">
          <cell r="D25">
            <v>160</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workbookViewId="0" topLeftCell="A1">
      <selection activeCell="J7" sqref="J7"/>
    </sheetView>
  </sheetViews>
  <sheetFormatPr defaultColWidth="9.140625" defaultRowHeight="15"/>
  <cols>
    <col min="1" max="1" width="14.57421875" style="0" customWidth="1"/>
    <col min="2" max="2" width="80.140625" style="0" customWidth="1"/>
    <col min="3" max="3" width="17.421875" style="0" hidden="1" customWidth="1"/>
    <col min="4" max="4" width="12.28125" style="0" customWidth="1"/>
    <col min="5" max="5" width="9.00390625" style="0" customWidth="1"/>
    <col min="6" max="6" width="12.28125" style="13" customWidth="1"/>
    <col min="7" max="7" width="18.140625" style="0" customWidth="1"/>
  </cols>
  <sheetData>
    <row r="1" spans="1:7" ht="15.75">
      <c r="A1" s="1" t="s">
        <v>2</v>
      </c>
      <c r="B1" s="2" t="s">
        <v>46</v>
      </c>
      <c r="C1" s="44"/>
      <c r="D1" s="45"/>
      <c r="E1" s="33"/>
      <c r="F1" s="15"/>
      <c r="G1" s="38"/>
    </row>
    <row r="2" spans="1:7" ht="15.75" thickBot="1">
      <c r="A2" s="20" t="s">
        <v>3</v>
      </c>
      <c r="B2" s="3" t="s">
        <v>17</v>
      </c>
      <c r="C2" s="48"/>
      <c r="D2" s="49"/>
      <c r="E2" s="34"/>
      <c r="F2" s="35"/>
      <c r="G2" s="39"/>
    </row>
    <row r="3" spans="1:7" ht="29.25" thickBot="1">
      <c r="A3" s="21" t="s">
        <v>4</v>
      </c>
      <c r="B3" s="22" t="s">
        <v>8</v>
      </c>
      <c r="C3" s="31"/>
      <c r="D3" s="28" t="s">
        <v>9</v>
      </c>
      <c r="E3" s="28" t="s">
        <v>5</v>
      </c>
      <c r="F3" s="28" t="s">
        <v>6</v>
      </c>
      <c r="G3" s="28" t="s">
        <v>11</v>
      </c>
    </row>
    <row r="4" spans="1:7" ht="27" customHeight="1">
      <c r="A4" s="4"/>
      <c r="B4" s="5" t="s">
        <v>34</v>
      </c>
      <c r="C4" s="6"/>
      <c r="D4" s="32"/>
      <c r="E4" s="30"/>
      <c r="F4" s="27"/>
      <c r="G4" s="29"/>
    </row>
    <row r="5" spans="1:7" ht="15.75">
      <c r="A5" s="11"/>
      <c r="B5" s="12"/>
      <c r="C5" s="12"/>
      <c r="D5" s="9"/>
      <c r="E5" s="7"/>
      <c r="F5" s="16"/>
      <c r="G5" s="17"/>
    </row>
    <row r="6" spans="1:7" ht="24" customHeight="1">
      <c r="A6" s="4"/>
      <c r="B6" s="14" t="s">
        <v>18</v>
      </c>
      <c r="C6" s="14"/>
      <c r="D6" s="24"/>
      <c r="E6" s="7"/>
      <c r="F6" s="16"/>
      <c r="G6" s="41">
        <f>SUM(G7:G13)</f>
        <v>0</v>
      </c>
    </row>
    <row r="7" spans="1:7" s="46" customFormat="1" ht="213.75">
      <c r="A7" s="10"/>
      <c r="B7" s="36" t="s">
        <v>63</v>
      </c>
      <c r="C7" s="40" t="s">
        <v>48</v>
      </c>
      <c r="D7" s="25">
        <v>0</v>
      </c>
      <c r="E7" s="8" t="s">
        <v>7</v>
      </c>
      <c r="F7" s="23">
        <v>1</v>
      </c>
      <c r="G7" s="47">
        <v>0</v>
      </c>
    </row>
    <row r="8" spans="1:7" s="46" customFormat="1" ht="33.75">
      <c r="A8" s="10"/>
      <c r="B8" s="36" t="s">
        <v>64</v>
      </c>
      <c r="C8" s="40" t="s">
        <v>24</v>
      </c>
      <c r="D8" s="25">
        <v>0</v>
      </c>
      <c r="E8" s="8" t="s">
        <v>7</v>
      </c>
      <c r="F8" s="23">
        <v>1</v>
      </c>
      <c r="G8" s="47">
        <v>0</v>
      </c>
    </row>
    <row r="9" spans="1:7" s="46" customFormat="1" ht="33.75">
      <c r="A9" s="10"/>
      <c r="B9" s="36" t="s">
        <v>65</v>
      </c>
      <c r="C9" s="40" t="s">
        <v>51</v>
      </c>
      <c r="D9" s="25">
        <v>0</v>
      </c>
      <c r="E9" s="8" t="s">
        <v>7</v>
      </c>
      <c r="F9" s="23">
        <v>1</v>
      </c>
      <c r="G9" s="47">
        <v>0</v>
      </c>
    </row>
    <row r="10" spans="1:7" ht="15">
      <c r="A10" s="10"/>
      <c r="B10" s="36" t="s">
        <v>19</v>
      </c>
      <c r="C10" s="40"/>
      <c r="D10" s="25">
        <v>0</v>
      </c>
      <c r="E10" s="8" t="s">
        <v>7</v>
      </c>
      <c r="F10" s="23">
        <v>1</v>
      </c>
      <c r="G10" s="26">
        <v>0</v>
      </c>
    </row>
    <row r="11" spans="1:7" ht="90">
      <c r="A11" s="10"/>
      <c r="B11" s="36" t="s">
        <v>66</v>
      </c>
      <c r="C11" s="40" t="s">
        <v>53</v>
      </c>
      <c r="D11" s="25">
        <v>0</v>
      </c>
      <c r="E11" s="8" t="s">
        <v>7</v>
      </c>
      <c r="F11" s="23">
        <v>4</v>
      </c>
      <c r="G11" s="26">
        <v>0</v>
      </c>
    </row>
    <row r="12" spans="1:7" ht="15">
      <c r="A12" s="10"/>
      <c r="B12" s="36" t="s">
        <v>54</v>
      </c>
      <c r="C12" s="40" t="s">
        <v>55</v>
      </c>
      <c r="D12" s="25">
        <v>0</v>
      </c>
      <c r="E12" s="8" t="s">
        <v>7</v>
      </c>
      <c r="F12" s="23">
        <v>2</v>
      </c>
      <c r="G12" s="26">
        <v>0</v>
      </c>
    </row>
    <row r="13" spans="1:7" ht="101.25">
      <c r="A13" s="10"/>
      <c r="B13" s="36" t="s">
        <v>67</v>
      </c>
      <c r="C13" s="40" t="s">
        <v>52</v>
      </c>
      <c r="D13" s="25">
        <v>0</v>
      </c>
      <c r="E13" s="8" t="s">
        <v>7</v>
      </c>
      <c r="F13" s="23">
        <v>2</v>
      </c>
      <c r="G13" s="26">
        <v>0</v>
      </c>
    </row>
    <row r="14" spans="1:7" ht="15.75">
      <c r="A14" s="4"/>
      <c r="B14" s="14" t="s">
        <v>12</v>
      </c>
      <c r="C14" s="14"/>
      <c r="D14" s="24"/>
      <c r="E14" s="7"/>
      <c r="F14" s="16"/>
      <c r="G14" s="41">
        <f>SUM(G15:G19)</f>
        <v>0</v>
      </c>
    </row>
    <row r="15" spans="1:7" s="46" customFormat="1" ht="78.75">
      <c r="A15" s="10"/>
      <c r="B15" s="36" t="s">
        <v>68</v>
      </c>
      <c r="C15" s="40" t="s">
        <v>25</v>
      </c>
      <c r="D15" s="25">
        <v>0</v>
      </c>
      <c r="E15" s="8" t="s">
        <v>7</v>
      </c>
      <c r="F15" s="23">
        <v>1</v>
      </c>
      <c r="G15" s="47">
        <v>0</v>
      </c>
    </row>
    <row r="16" spans="1:7" s="46" customFormat="1" ht="78.75">
      <c r="A16" s="10"/>
      <c r="B16" s="36" t="s">
        <v>91</v>
      </c>
      <c r="C16" s="40" t="s">
        <v>26</v>
      </c>
      <c r="D16" s="25">
        <v>0</v>
      </c>
      <c r="E16" s="8" t="s">
        <v>7</v>
      </c>
      <c r="F16" s="23">
        <v>1</v>
      </c>
      <c r="G16" s="47">
        <v>0</v>
      </c>
    </row>
    <row r="17" spans="1:7" s="46" customFormat="1" ht="22.5">
      <c r="A17" s="10"/>
      <c r="B17" s="36" t="s">
        <v>69</v>
      </c>
      <c r="C17" s="40" t="s">
        <v>31</v>
      </c>
      <c r="D17" s="25">
        <v>0</v>
      </c>
      <c r="E17" s="8" t="s">
        <v>7</v>
      </c>
      <c r="F17" s="23">
        <v>1</v>
      </c>
      <c r="G17" s="47">
        <v>0</v>
      </c>
    </row>
    <row r="18" spans="1:7" ht="15">
      <c r="A18" s="10"/>
      <c r="B18" s="36" t="s">
        <v>19</v>
      </c>
      <c r="C18" s="40"/>
      <c r="D18" s="25">
        <v>0</v>
      </c>
      <c r="E18" s="8" t="s">
        <v>7</v>
      </c>
      <c r="F18" s="23">
        <v>1</v>
      </c>
      <c r="G18" s="26">
        <v>0</v>
      </c>
    </row>
    <row r="19" spans="1:7" ht="15">
      <c r="A19" s="10"/>
      <c r="B19" s="42"/>
      <c r="C19" s="40"/>
      <c r="D19" s="25"/>
      <c r="E19" s="8"/>
      <c r="F19" s="23"/>
      <c r="G19" s="26"/>
    </row>
    <row r="20" spans="1:7" ht="15">
      <c r="A20" s="10"/>
      <c r="B20" s="42"/>
      <c r="C20" s="40"/>
      <c r="D20" s="25"/>
      <c r="E20" s="8"/>
      <c r="F20" s="23"/>
      <c r="G20" s="26"/>
    </row>
    <row r="21" spans="1:7" ht="15">
      <c r="A21" s="10"/>
      <c r="B21" s="42"/>
      <c r="C21" s="40"/>
      <c r="D21" s="25"/>
      <c r="E21" s="8"/>
      <c r="F21" s="23"/>
      <c r="G21" s="26"/>
    </row>
    <row r="22" spans="1:7" ht="15.75">
      <c r="A22" s="4"/>
      <c r="B22" s="14" t="s">
        <v>13</v>
      </c>
      <c r="C22" s="14"/>
      <c r="D22" s="24"/>
      <c r="E22" s="7"/>
      <c r="F22" s="16"/>
      <c r="G22" s="41">
        <f>SUM(G23:G27)</f>
        <v>0</v>
      </c>
    </row>
    <row r="23" spans="1:7" s="46" customFormat="1" ht="22.5">
      <c r="A23" s="10"/>
      <c r="B23" s="36" t="s">
        <v>70</v>
      </c>
      <c r="C23" s="40" t="s">
        <v>20</v>
      </c>
      <c r="D23" s="25">
        <v>0</v>
      </c>
      <c r="E23" s="8" t="s">
        <v>7</v>
      </c>
      <c r="F23" s="23">
        <v>1</v>
      </c>
      <c r="G23" s="47">
        <v>0</v>
      </c>
    </row>
    <row r="24" spans="1:7" s="46" customFormat="1" ht="56.25">
      <c r="A24" s="10"/>
      <c r="B24" s="36" t="s">
        <v>71</v>
      </c>
      <c r="C24" s="40" t="s">
        <v>21</v>
      </c>
      <c r="D24" s="25">
        <v>0</v>
      </c>
      <c r="E24" s="8" t="s">
        <v>7</v>
      </c>
      <c r="F24" s="23">
        <v>3</v>
      </c>
      <c r="G24" s="47">
        <v>0</v>
      </c>
    </row>
    <row r="25" spans="1:7" s="46" customFormat="1" ht="22.5">
      <c r="A25" s="10"/>
      <c r="B25" s="36" t="s">
        <v>72</v>
      </c>
      <c r="C25" s="40" t="s">
        <v>22</v>
      </c>
      <c r="D25" s="25">
        <v>0</v>
      </c>
      <c r="E25" s="8" t="s">
        <v>7</v>
      </c>
      <c r="F25" s="23">
        <v>1</v>
      </c>
      <c r="G25" s="47">
        <v>0</v>
      </c>
    </row>
    <row r="26" spans="1:7" ht="15">
      <c r="A26" s="10"/>
      <c r="B26" s="36" t="s">
        <v>19</v>
      </c>
      <c r="C26" s="40"/>
      <c r="D26" s="25">
        <v>0</v>
      </c>
      <c r="E26" s="8" t="s">
        <v>7</v>
      </c>
      <c r="F26" s="23">
        <v>1</v>
      </c>
      <c r="G26" s="26">
        <v>0</v>
      </c>
    </row>
    <row r="27" spans="1:7" ht="15">
      <c r="A27" s="10"/>
      <c r="B27" s="36"/>
      <c r="C27" s="40"/>
      <c r="D27" s="25"/>
      <c r="E27" s="8"/>
      <c r="F27" s="23"/>
      <c r="G27" s="26"/>
    </row>
    <row r="28" spans="1:7" ht="15.75">
      <c r="A28" s="4"/>
      <c r="B28" s="14" t="s">
        <v>14</v>
      </c>
      <c r="C28" s="14"/>
      <c r="D28" s="24"/>
      <c r="E28" s="7"/>
      <c r="F28" s="16"/>
      <c r="G28" s="41">
        <f>SUM(G29:G34)</f>
        <v>0</v>
      </c>
    </row>
    <row r="29" spans="1:7" ht="15">
      <c r="A29" s="10"/>
      <c r="B29" s="36" t="s">
        <v>75</v>
      </c>
      <c r="C29" s="40"/>
      <c r="D29" s="25">
        <v>0</v>
      </c>
      <c r="E29" s="8" t="s">
        <v>7</v>
      </c>
      <c r="F29" s="23">
        <v>30</v>
      </c>
      <c r="G29" s="47">
        <v>0</v>
      </c>
    </row>
    <row r="30" spans="1:7" ht="15">
      <c r="A30" s="10"/>
      <c r="B30" s="36" t="s">
        <v>28</v>
      </c>
      <c r="C30" s="40"/>
      <c r="D30" s="25">
        <v>0</v>
      </c>
      <c r="E30" s="8" t="s">
        <v>7</v>
      </c>
      <c r="F30" s="23">
        <v>12</v>
      </c>
      <c r="G30" s="47">
        <v>0</v>
      </c>
    </row>
    <row r="31" spans="1:7" ht="15">
      <c r="A31" s="10"/>
      <c r="B31" s="36" t="s">
        <v>29</v>
      </c>
      <c r="C31" s="40"/>
      <c r="D31" s="25">
        <v>0</v>
      </c>
      <c r="E31" s="8" t="s">
        <v>7</v>
      </c>
      <c r="F31" s="23">
        <v>24</v>
      </c>
      <c r="G31" s="47">
        <v>0</v>
      </c>
    </row>
    <row r="32" spans="1:7" ht="45">
      <c r="A32" s="10"/>
      <c r="B32" s="36" t="s">
        <v>74</v>
      </c>
      <c r="C32" s="40"/>
      <c r="D32" s="25">
        <v>0</v>
      </c>
      <c r="E32" s="8" t="s">
        <v>7</v>
      </c>
      <c r="F32" s="23">
        <v>20</v>
      </c>
      <c r="G32" s="47">
        <v>0</v>
      </c>
    </row>
    <row r="33" spans="1:7" ht="22.5">
      <c r="A33" s="10"/>
      <c r="B33" s="36" t="s">
        <v>73</v>
      </c>
      <c r="C33" s="40"/>
      <c r="D33" s="25">
        <v>0</v>
      </c>
      <c r="E33" s="8" t="s">
        <v>7</v>
      </c>
      <c r="F33" s="23">
        <v>1</v>
      </c>
      <c r="G33" s="47">
        <v>0</v>
      </c>
    </row>
    <row r="34" spans="1:7" ht="15">
      <c r="A34" s="10"/>
      <c r="B34" s="36" t="s">
        <v>30</v>
      </c>
      <c r="C34" s="40"/>
      <c r="D34" s="25">
        <v>0</v>
      </c>
      <c r="E34" s="8" t="s">
        <v>7</v>
      </c>
      <c r="F34" s="23">
        <v>10</v>
      </c>
      <c r="G34" s="47">
        <v>0</v>
      </c>
    </row>
    <row r="35" spans="1:7" ht="15.75" thickBot="1">
      <c r="A35" s="10"/>
      <c r="B35" s="36"/>
      <c r="C35" s="37"/>
      <c r="D35" s="25"/>
      <c r="E35" s="8"/>
      <c r="F35" s="23"/>
      <c r="G35" s="26"/>
    </row>
    <row r="36" spans="1:7" ht="15.75" thickBot="1">
      <c r="A36" s="18"/>
      <c r="B36" s="19" t="s">
        <v>10</v>
      </c>
      <c r="C36" s="19"/>
      <c r="D36" s="19"/>
      <c r="E36" s="19"/>
      <c r="F36" s="19"/>
      <c r="G36" s="41">
        <f>G28+G22+G14+G6</f>
        <v>0</v>
      </c>
    </row>
    <row r="37" spans="1:7" ht="15.75" thickBot="1">
      <c r="A37" s="18"/>
      <c r="B37" s="19" t="s">
        <v>15</v>
      </c>
      <c r="C37" s="19"/>
      <c r="D37" s="19"/>
      <c r="E37" s="19"/>
      <c r="F37" s="19"/>
      <c r="G37" s="43">
        <f>G38-G36</f>
        <v>0</v>
      </c>
    </row>
    <row r="38" spans="1:7" ht="15.75" thickBot="1">
      <c r="A38" s="50"/>
      <c r="B38" s="51" t="s">
        <v>16</v>
      </c>
      <c r="C38" s="51"/>
      <c r="D38" s="51"/>
      <c r="E38" s="51"/>
      <c r="F38" s="52"/>
      <c r="G38" s="53">
        <f>G36*1.21</f>
        <v>0</v>
      </c>
    </row>
    <row r="112" ht="24" customHeight="1"/>
    <row r="115" ht="30" customHeight="1"/>
    <row r="116" ht="54" customHeight="1"/>
    <row r="117" ht="24" customHeight="1"/>
    <row r="118" ht="17.25" customHeight="1"/>
    <row r="119" ht="24" customHeight="1"/>
    <row r="120" ht="17.25" customHeight="1"/>
    <row r="121" ht="17.25" customHeight="1"/>
    <row r="122" ht="17.25" customHeight="1"/>
    <row r="123" ht="17.25" customHeight="1"/>
    <row r="127" ht="29.25" customHeight="1"/>
    <row r="131" ht="29.25" customHeight="1"/>
  </sheetData>
  <printOptions/>
  <pageMargins left="0.7086614173228347" right="0.7086614173228347" top="0.7874015748031497" bottom="0.7874015748031497" header="0.31496062992125984" footer="0.31496062992125984"/>
  <pageSetup fitToHeight="5" fitToWidth="1" horizontalDpi="600" verticalDpi="600" orientation="portrait" paperSize="9" scale="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tabSelected="1" workbookViewId="0" topLeftCell="A1">
      <selection activeCell="J9" sqref="J8:J9"/>
    </sheetView>
  </sheetViews>
  <sheetFormatPr defaultColWidth="9.140625" defaultRowHeight="15"/>
  <cols>
    <col min="1" max="1" width="14.57421875" style="0" customWidth="1"/>
    <col min="2" max="2" width="80.140625" style="0" customWidth="1"/>
    <col min="3" max="3" width="17.421875" style="0" hidden="1" customWidth="1"/>
    <col min="4" max="4" width="12.28125" style="0" customWidth="1"/>
    <col min="5" max="5" width="9.00390625" style="0" customWidth="1"/>
    <col min="6" max="6" width="12.28125" style="13" customWidth="1"/>
    <col min="7" max="7" width="18.140625" style="0" customWidth="1"/>
  </cols>
  <sheetData>
    <row r="1" spans="1:7" ht="15.75">
      <c r="A1" s="1" t="s">
        <v>2</v>
      </c>
      <c r="B1" s="2" t="s">
        <v>46</v>
      </c>
      <c r="C1" s="44" t="s">
        <v>46</v>
      </c>
      <c r="D1" s="45"/>
      <c r="E1" s="33"/>
      <c r="F1" s="15"/>
      <c r="G1" s="38"/>
    </row>
    <row r="2" spans="1:7" ht="15.75" thickBot="1">
      <c r="A2" s="20" t="s">
        <v>3</v>
      </c>
      <c r="B2" s="3" t="s">
        <v>17</v>
      </c>
      <c r="C2" s="48"/>
      <c r="D2" s="49"/>
      <c r="E2" s="34"/>
      <c r="F2" s="35"/>
      <c r="G2" s="39"/>
    </row>
    <row r="3" spans="1:7" ht="29.25" thickBot="1">
      <c r="A3" s="21" t="s">
        <v>4</v>
      </c>
      <c r="B3" s="22" t="s">
        <v>8</v>
      </c>
      <c r="C3" s="31"/>
      <c r="D3" s="28" t="s">
        <v>9</v>
      </c>
      <c r="E3" s="28" t="s">
        <v>5</v>
      </c>
      <c r="F3" s="28" t="s">
        <v>6</v>
      </c>
      <c r="G3" s="28" t="s">
        <v>11</v>
      </c>
    </row>
    <row r="4" spans="1:7" ht="27" customHeight="1">
      <c r="A4" s="4"/>
      <c r="B4" s="5" t="s">
        <v>62</v>
      </c>
      <c r="C4" s="6"/>
      <c r="D4" s="32"/>
      <c r="E4" s="30"/>
      <c r="F4" s="27"/>
      <c r="G4" s="29"/>
    </row>
    <row r="5" spans="1:7" ht="15.75">
      <c r="A5" s="11"/>
      <c r="B5" s="12"/>
      <c r="C5" s="12"/>
      <c r="D5" s="9"/>
      <c r="E5" s="7"/>
      <c r="F5" s="16"/>
      <c r="G5" s="17"/>
    </row>
    <row r="6" spans="1:7" ht="24" customHeight="1">
      <c r="A6" s="4"/>
      <c r="B6" s="14" t="s">
        <v>18</v>
      </c>
      <c r="C6" s="14"/>
      <c r="D6" s="24"/>
      <c r="E6" s="7"/>
      <c r="F6" s="16"/>
      <c r="G6" s="41">
        <f>SUM(G7:G9)</f>
        <v>0</v>
      </c>
    </row>
    <row r="7" spans="1:7" s="46" customFormat="1" ht="45">
      <c r="A7" s="10"/>
      <c r="B7" s="36" t="s">
        <v>98</v>
      </c>
      <c r="C7" s="40" t="s">
        <v>33</v>
      </c>
      <c r="D7" s="25">
        <v>0</v>
      </c>
      <c r="E7" s="8" t="s">
        <v>7</v>
      </c>
      <c r="F7" s="23">
        <v>1</v>
      </c>
      <c r="G7" s="47">
        <v>0</v>
      </c>
    </row>
    <row r="8" spans="1:7" s="46" customFormat="1" ht="22.5">
      <c r="A8" s="10"/>
      <c r="B8" s="36" t="s">
        <v>88</v>
      </c>
      <c r="C8" s="40" t="s">
        <v>24</v>
      </c>
      <c r="D8" s="25">
        <v>0</v>
      </c>
      <c r="E8" s="8" t="s">
        <v>7</v>
      </c>
      <c r="F8" s="23">
        <v>1</v>
      </c>
      <c r="G8" s="47">
        <v>0</v>
      </c>
    </row>
    <row r="9" spans="1:7" ht="15">
      <c r="A9" s="10"/>
      <c r="B9" s="36" t="s">
        <v>19</v>
      </c>
      <c r="C9" s="40"/>
      <c r="D9" s="25">
        <v>0</v>
      </c>
      <c r="E9" s="8" t="s">
        <v>7</v>
      </c>
      <c r="F9" s="23">
        <v>1</v>
      </c>
      <c r="G9" s="26">
        <v>0</v>
      </c>
    </row>
    <row r="10" spans="1:7" ht="15">
      <c r="A10" s="10"/>
      <c r="B10" s="36"/>
      <c r="C10" s="40"/>
      <c r="D10" s="25"/>
      <c r="E10" s="8"/>
      <c r="F10" s="23"/>
      <c r="G10" s="26"/>
    </row>
    <row r="11" spans="1:7" ht="15">
      <c r="A11" s="10"/>
      <c r="B11" s="42"/>
      <c r="C11" s="40"/>
      <c r="D11" s="25"/>
      <c r="E11" s="8"/>
      <c r="F11" s="23"/>
      <c r="G11" s="26"/>
    </row>
    <row r="12" spans="1:7" ht="15">
      <c r="A12" s="10"/>
      <c r="B12" s="42"/>
      <c r="C12" s="40"/>
      <c r="D12" s="25"/>
      <c r="E12" s="8"/>
      <c r="F12" s="23"/>
      <c r="G12" s="26"/>
    </row>
    <row r="13" spans="1:7" ht="15">
      <c r="A13" s="10"/>
      <c r="B13" s="36"/>
      <c r="C13" s="40"/>
      <c r="D13" s="25"/>
      <c r="E13" s="8"/>
      <c r="F13" s="23"/>
      <c r="G13" s="26"/>
    </row>
    <row r="14" spans="1:7" ht="15.75">
      <c r="A14" s="4"/>
      <c r="B14" s="14" t="s">
        <v>14</v>
      </c>
      <c r="C14" s="14"/>
      <c r="D14" s="24"/>
      <c r="E14" s="7"/>
      <c r="F14" s="16"/>
      <c r="G14" s="41">
        <f>SUM(G15:G17)</f>
        <v>0</v>
      </c>
    </row>
    <row r="15" spans="1:7" ht="15">
      <c r="A15" s="10"/>
      <c r="B15" s="36" t="s">
        <v>27</v>
      </c>
      <c r="C15" s="40"/>
      <c r="D15" s="25">
        <v>0</v>
      </c>
      <c r="E15" s="8" t="s">
        <v>7</v>
      </c>
      <c r="F15" s="23">
        <v>3</v>
      </c>
      <c r="G15" s="47">
        <v>0</v>
      </c>
    </row>
    <row r="16" spans="1:7" ht="22.5">
      <c r="A16" s="10"/>
      <c r="B16" s="36" t="s">
        <v>89</v>
      </c>
      <c r="C16" s="40"/>
      <c r="D16" s="25">
        <v>0</v>
      </c>
      <c r="E16" s="8" t="s">
        <v>7</v>
      </c>
      <c r="F16" s="23">
        <v>1</v>
      </c>
      <c r="G16" s="47">
        <v>0</v>
      </c>
    </row>
    <row r="17" spans="1:7" ht="15">
      <c r="A17" s="10"/>
      <c r="B17" s="36" t="s">
        <v>30</v>
      </c>
      <c r="C17" s="40"/>
      <c r="D17" s="25">
        <v>0</v>
      </c>
      <c r="E17" s="8" t="s">
        <v>7</v>
      </c>
      <c r="F17" s="23">
        <v>1</v>
      </c>
      <c r="G17" s="47">
        <v>0</v>
      </c>
    </row>
    <row r="18" spans="1:7" ht="15.75" thickBot="1">
      <c r="A18" s="10"/>
      <c r="B18" s="36"/>
      <c r="C18" s="37"/>
      <c r="D18" s="25"/>
      <c r="E18" s="8"/>
      <c r="F18" s="23"/>
      <c r="G18" s="26"/>
    </row>
    <row r="19" spans="1:7" ht="15.75" thickBot="1">
      <c r="A19" s="18"/>
      <c r="B19" s="19" t="s">
        <v>10</v>
      </c>
      <c r="C19" s="19"/>
      <c r="D19" s="19"/>
      <c r="E19" s="19"/>
      <c r="F19" s="19"/>
      <c r="G19" s="41">
        <f>G14+G6</f>
        <v>0</v>
      </c>
    </row>
    <row r="20" spans="1:7" ht="15.75" thickBot="1">
      <c r="A20" s="18"/>
      <c r="B20" s="19" t="s">
        <v>15</v>
      </c>
      <c r="C20" s="19"/>
      <c r="D20" s="19"/>
      <c r="E20" s="19"/>
      <c r="F20" s="19"/>
      <c r="G20" s="43">
        <f>G21-G19</f>
        <v>0</v>
      </c>
    </row>
    <row r="21" spans="1:7" ht="15.75" thickBot="1">
      <c r="A21" s="50"/>
      <c r="B21" s="51" t="s">
        <v>16</v>
      </c>
      <c r="C21" s="51"/>
      <c r="D21" s="51"/>
      <c r="E21" s="51"/>
      <c r="F21" s="52"/>
      <c r="G21" s="53">
        <f>G19*1.21</f>
        <v>0</v>
      </c>
    </row>
    <row r="95" ht="24" customHeight="1"/>
    <row r="98" ht="30" customHeight="1"/>
    <row r="99" ht="54" customHeight="1"/>
    <row r="100" ht="24" customHeight="1"/>
    <row r="101" ht="17.25" customHeight="1"/>
    <row r="102" ht="24" customHeight="1"/>
    <row r="103" ht="17.25" customHeight="1"/>
    <row r="104" ht="17.25" customHeight="1"/>
    <row r="105" ht="17.25" customHeight="1"/>
    <row r="106" ht="17.25" customHeight="1"/>
    <row r="110" ht="29.25" customHeight="1"/>
    <row r="114" ht="29.25" customHeight="1"/>
  </sheetData>
  <printOptions/>
  <pageMargins left="0.7086614173228347" right="0.7086614173228347" top="0.7874015748031497" bottom="0.7874015748031497" header="0.31496062992125984" footer="0.31496062992125984"/>
  <pageSetup fitToHeight="5" fitToWidth="1" horizontalDpi="1200" verticalDpi="1200" orientation="portrait" paperSize="9" scale="6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topLeftCell="A1">
      <selection activeCell="G35" sqref="G35"/>
    </sheetView>
  </sheetViews>
  <sheetFormatPr defaultColWidth="9.140625" defaultRowHeight="15"/>
  <cols>
    <col min="1" max="1" width="14.57421875" style="0" customWidth="1"/>
    <col min="2" max="2" width="124.140625" style="0" customWidth="1"/>
    <col min="3" max="3" width="1.8515625" style="0" customWidth="1"/>
    <col min="4" max="4" width="16.421875" style="0" customWidth="1"/>
    <col min="5" max="5" width="9.00390625" style="0" customWidth="1"/>
    <col min="6" max="6" width="15.57421875" style="0" bestFit="1" customWidth="1"/>
    <col min="7" max="7" width="18.140625" style="0" customWidth="1"/>
    <col min="8" max="8" width="15.57421875" style="0" customWidth="1"/>
  </cols>
  <sheetData>
    <row r="1" spans="1:7" ht="15.75">
      <c r="A1" s="1" t="s">
        <v>2</v>
      </c>
      <c r="B1" s="2" t="s">
        <v>46</v>
      </c>
      <c r="C1" s="44"/>
      <c r="D1" s="45"/>
      <c r="E1" s="33"/>
      <c r="F1" s="15"/>
      <c r="G1" s="38"/>
    </row>
    <row r="2" spans="1:7" ht="15.75" thickBot="1">
      <c r="A2" s="20" t="s">
        <v>3</v>
      </c>
      <c r="B2" s="3" t="s">
        <v>17</v>
      </c>
      <c r="C2" s="48"/>
      <c r="D2" s="49"/>
      <c r="E2" s="34"/>
      <c r="F2" s="35"/>
      <c r="G2" s="39"/>
    </row>
    <row r="3" spans="1:7" ht="29.25" thickBot="1">
      <c r="A3" s="21"/>
      <c r="B3" s="22" t="s">
        <v>42</v>
      </c>
      <c r="C3" s="31"/>
      <c r="D3" s="28" t="s">
        <v>57</v>
      </c>
      <c r="E3" s="28" t="s">
        <v>5</v>
      </c>
      <c r="F3" s="28" t="s">
        <v>6</v>
      </c>
      <c r="G3" s="28" t="s">
        <v>43</v>
      </c>
    </row>
    <row r="4" spans="1:7" ht="15.75">
      <c r="A4" s="4"/>
      <c r="B4" s="54" t="s">
        <v>34</v>
      </c>
      <c r="C4" s="61"/>
      <c r="D4" s="32">
        <f>'100'!$G$38</f>
        <v>0</v>
      </c>
      <c r="E4" s="30"/>
      <c r="F4" s="27">
        <v>1</v>
      </c>
      <c r="G4" s="32">
        <f>F4*D4</f>
        <v>0</v>
      </c>
    </row>
    <row r="5" spans="1:7" ht="15.75">
      <c r="A5" s="4"/>
      <c r="B5" s="54" t="s">
        <v>79</v>
      </c>
      <c r="C5" s="61"/>
      <c r="D5" s="32">
        <f>'120'!$G$38</f>
        <v>0</v>
      </c>
      <c r="E5" s="30"/>
      <c r="F5" s="27">
        <v>1</v>
      </c>
      <c r="G5" s="32">
        <f aca="true" t="shared" si="0" ref="G5:G14">F5*D5</f>
        <v>0</v>
      </c>
    </row>
    <row r="6" spans="1:7" ht="15.75">
      <c r="A6" s="4"/>
      <c r="B6" s="54" t="s">
        <v>80</v>
      </c>
      <c r="C6" s="61"/>
      <c r="D6" s="32">
        <f>'300'!$G$37</f>
        <v>0</v>
      </c>
      <c r="E6" s="30"/>
      <c r="F6" s="27">
        <v>1</v>
      </c>
      <c r="G6" s="32">
        <f>F6*D6</f>
        <v>0</v>
      </c>
    </row>
    <row r="7" spans="1:7" ht="15.75">
      <c r="A7" s="4"/>
      <c r="B7" s="54" t="s">
        <v>78</v>
      </c>
      <c r="C7" s="61"/>
      <c r="D7" s="32">
        <f>'319'!$G$39</f>
        <v>0</v>
      </c>
      <c r="E7" s="30"/>
      <c r="F7" s="27">
        <v>1</v>
      </c>
      <c r="G7" s="32">
        <f>F7*D7</f>
        <v>0</v>
      </c>
    </row>
    <row r="8" spans="1:7" ht="15.75">
      <c r="A8" s="4"/>
      <c r="B8" s="54" t="s">
        <v>41</v>
      </c>
      <c r="C8" s="61"/>
      <c r="D8" s="32">
        <f>Ostatni!$G$30</f>
        <v>0</v>
      </c>
      <c r="E8" s="30"/>
      <c r="F8" s="27">
        <v>16</v>
      </c>
      <c r="G8" s="32">
        <f t="shared" si="0"/>
        <v>0</v>
      </c>
    </row>
    <row r="9" spans="1:7" ht="15.75">
      <c r="A9" s="4"/>
      <c r="B9" s="54" t="s">
        <v>35</v>
      </c>
      <c r="C9" s="61"/>
      <c r="D9" s="32">
        <f>'101'!$G$37</f>
        <v>0</v>
      </c>
      <c r="E9" s="30"/>
      <c r="F9" s="27">
        <v>3</v>
      </c>
      <c r="G9" s="32">
        <f t="shared" si="0"/>
        <v>0</v>
      </c>
    </row>
    <row r="10" spans="1:7" ht="15.75">
      <c r="A10" s="4"/>
      <c r="B10" s="54" t="s">
        <v>38</v>
      </c>
      <c r="C10" s="61"/>
      <c r="D10" s="32">
        <f>'348'!$G$28</f>
        <v>0</v>
      </c>
      <c r="E10" s="30"/>
      <c r="F10" s="27">
        <v>1</v>
      </c>
      <c r="G10" s="32">
        <f t="shared" si="0"/>
        <v>0</v>
      </c>
    </row>
    <row r="11" spans="1:7" ht="15.75">
      <c r="A11" s="4"/>
      <c r="B11" s="54" t="s">
        <v>39</v>
      </c>
      <c r="C11" s="61"/>
      <c r="D11" s="32">
        <f>'402'!$G$33</f>
        <v>0</v>
      </c>
      <c r="E11" s="30"/>
      <c r="F11" s="27">
        <v>1</v>
      </c>
      <c r="G11" s="32">
        <f t="shared" si="0"/>
        <v>0</v>
      </c>
    </row>
    <row r="12" spans="1:7" ht="15.75">
      <c r="A12" s="4"/>
      <c r="B12" s="54" t="s">
        <v>58</v>
      </c>
      <c r="C12" s="61"/>
      <c r="D12" s="32">
        <f>'017'!$G$31</f>
        <v>0</v>
      </c>
      <c r="E12" s="30"/>
      <c r="F12" s="27">
        <v>1</v>
      </c>
      <c r="G12" s="32">
        <f t="shared" si="0"/>
        <v>0</v>
      </c>
    </row>
    <row r="13" spans="1:7" ht="15.75">
      <c r="A13" s="4"/>
      <c r="B13" s="54" t="s">
        <v>62</v>
      </c>
      <c r="C13" s="61"/>
      <c r="D13" s="32">
        <f>'Týmová studovna'!$G$21</f>
        <v>0</v>
      </c>
      <c r="E13" s="30"/>
      <c r="F13" s="27">
        <v>1</v>
      </c>
      <c r="G13" s="32">
        <f t="shared" si="0"/>
        <v>0</v>
      </c>
    </row>
    <row r="14" spans="1:7" ht="157.5">
      <c r="A14" s="4"/>
      <c r="B14" s="54" t="s">
        <v>0</v>
      </c>
      <c r="C14" s="61"/>
      <c r="D14" s="32">
        <v>0</v>
      </c>
      <c r="E14" s="30"/>
      <c r="F14" s="27">
        <v>4</v>
      </c>
      <c r="G14" s="32">
        <f t="shared" si="0"/>
        <v>0</v>
      </c>
    </row>
    <row r="15" spans="1:7" ht="15.75">
      <c r="A15" s="4"/>
      <c r="B15" s="54"/>
      <c r="C15" s="61"/>
      <c r="D15" s="32"/>
      <c r="E15" s="30"/>
      <c r="F15" s="27"/>
      <c r="G15" s="32"/>
    </row>
    <row r="16" spans="1:7" ht="132" customHeight="1">
      <c r="A16" s="4"/>
      <c r="B16" s="54"/>
      <c r="C16" s="61"/>
      <c r="D16" s="32"/>
      <c r="E16" s="30"/>
      <c r="F16" s="27"/>
      <c r="G16" s="32"/>
    </row>
    <row r="17" spans="1:7" ht="54.75" customHeight="1">
      <c r="A17" s="4"/>
      <c r="B17" s="54"/>
      <c r="C17" s="61"/>
      <c r="D17" s="32"/>
      <c r="E17" s="30"/>
      <c r="F17" s="27"/>
      <c r="G17" s="32"/>
    </row>
    <row r="18" spans="1:7" ht="50.25" customHeight="1">
      <c r="A18" s="4"/>
      <c r="B18" s="54"/>
      <c r="C18" s="61"/>
      <c r="D18" s="32"/>
      <c r="E18" s="30"/>
      <c r="F18" s="59"/>
      <c r="G18" s="32"/>
    </row>
    <row r="19" spans="1:7" ht="61.5" customHeight="1" thickBot="1">
      <c r="A19" s="60"/>
      <c r="B19" s="76"/>
      <c r="C19" s="77"/>
      <c r="D19" s="32"/>
      <c r="E19" s="7"/>
      <c r="F19" s="63"/>
      <c r="G19" s="62"/>
    </row>
    <row r="20" spans="6:7" ht="15.75" thickBot="1">
      <c r="F20" s="55" t="s">
        <v>59</v>
      </c>
      <c r="G20" s="64">
        <f>SUM(G4:G19)/1.21</f>
        <v>0</v>
      </c>
    </row>
    <row r="21" spans="6:7" ht="15.75" thickBot="1">
      <c r="F21" s="55" t="s">
        <v>47</v>
      </c>
      <c r="G21" s="56">
        <f>SUM(G4:G19)</f>
        <v>0</v>
      </c>
    </row>
    <row r="22" spans="6:7" ht="15.75" thickBot="1">
      <c r="F22" s="65"/>
      <c r="G22" s="66"/>
    </row>
    <row r="23" spans="7:8" ht="15.75" thickBot="1">
      <c r="G23" s="71" t="s">
        <v>61</v>
      </c>
      <c r="H23" s="70" t="s">
        <v>60</v>
      </c>
    </row>
    <row r="24" spans="6:8" ht="15">
      <c r="F24" s="67" t="s">
        <v>50</v>
      </c>
      <c r="G24" s="72">
        <f>SUM(G4:G14)</f>
        <v>0</v>
      </c>
      <c r="H24" s="57">
        <f>G24/1.21</f>
        <v>0</v>
      </c>
    </row>
    <row r="25" spans="6:8" ht="15.75" thickBot="1">
      <c r="F25" s="68" t="s">
        <v>49</v>
      </c>
      <c r="G25" s="69">
        <f>SUM(G15:G19)</f>
        <v>0</v>
      </c>
      <c r="H25" s="58">
        <f>G25/1.21</f>
        <v>0</v>
      </c>
    </row>
    <row r="26" spans="7:8" ht="15">
      <c r="G26" s="73"/>
      <c r="H26" s="73"/>
    </row>
    <row r="27" ht="15">
      <c r="B27" s="65"/>
    </row>
    <row r="28" ht="15">
      <c r="B28" s="78"/>
    </row>
    <row r="29" ht="15">
      <c r="B29" s="78"/>
    </row>
    <row r="30" ht="15">
      <c r="B30" s="78"/>
    </row>
    <row r="31" ht="15">
      <c r="B31" s="78"/>
    </row>
    <row r="32" ht="15">
      <c r="B32" s="78"/>
    </row>
    <row r="33" ht="15">
      <c r="B33" s="78"/>
    </row>
    <row r="34" ht="15">
      <c r="B34" s="78"/>
    </row>
    <row r="35" ht="15">
      <c r="B35" s="78"/>
    </row>
    <row r="36" ht="15">
      <c r="B36" s="78"/>
    </row>
    <row r="37" ht="51" customHeight="1">
      <c r="B37" s="78"/>
    </row>
  </sheetData>
  <mergeCells count="2">
    <mergeCell ref="B19:C19"/>
    <mergeCell ref="B28:B37"/>
  </mergeCells>
  <printOptions/>
  <pageMargins left="0.7" right="0.7" top="0.787401575" bottom="0.787401575" header="0.3" footer="0.3"/>
  <pageSetup fitToHeight="1" fitToWidth="1"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workbookViewId="0" topLeftCell="A1">
      <selection activeCell="E1" sqref="E1:G2"/>
    </sheetView>
  </sheetViews>
  <sheetFormatPr defaultColWidth="9.140625" defaultRowHeight="15"/>
  <cols>
    <col min="1" max="1" width="14.57421875" style="0" customWidth="1"/>
    <col min="2" max="2" width="80.140625" style="0" customWidth="1"/>
    <col min="3" max="3" width="17.421875" style="0" hidden="1" customWidth="1"/>
    <col min="4" max="4" width="12.28125" style="0" customWidth="1"/>
    <col min="5" max="5" width="9.00390625" style="0" customWidth="1"/>
    <col min="6" max="6" width="12.28125" style="13" customWidth="1"/>
    <col min="7" max="7" width="18.140625" style="0" customWidth="1"/>
  </cols>
  <sheetData>
    <row r="1" spans="1:7" ht="15.75">
      <c r="A1" s="1" t="s">
        <v>2</v>
      </c>
      <c r="B1" s="2" t="s">
        <v>46</v>
      </c>
      <c r="C1" s="44"/>
      <c r="D1" s="45"/>
      <c r="E1" s="33"/>
      <c r="F1" s="15"/>
      <c r="G1" s="38"/>
    </row>
    <row r="2" spans="1:7" ht="15.75" thickBot="1">
      <c r="A2" s="20" t="s">
        <v>3</v>
      </c>
      <c r="B2" s="3" t="s">
        <v>17</v>
      </c>
      <c r="C2" s="48"/>
      <c r="D2" s="49"/>
      <c r="E2" s="34"/>
      <c r="F2" s="35"/>
      <c r="G2" s="39"/>
    </row>
    <row r="3" spans="1:7" ht="29.25" thickBot="1">
      <c r="A3" s="21" t="s">
        <v>4</v>
      </c>
      <c r="B3" s="22" t="s">
        <v>8</v>
      </c>
      <c r="C3" s="31"/>
      <c r="D3" s="28" t="s">
        <v>9</v>
      </c>
      <c r="E3" s="28" t="s">
        <v>5</v>
      </c>
      <c r="F3" s="28" t="s">
        <v>6</v>
      </c>
      <c r="G3" s="28" t="s">
        <v>11</v>
      </c>
    </row>
    <row r="4" spans="1:7" ht="27" customHeight="1">
      <c r="A4" s="4"/>
      <c r="B4" s="5" t="s">
        <v>79</v>
      </c>
      <c r="C4" s="6"/>
      <c r="D4" s="32"/>
      <c r="E4" s="30"/>
      <c r="F4" s="27"/>
      <c r="G4" s="29"/>
    </row>
    <row r="5" spans="1:7" ht="15.75">
      <c r="A5" s="11"/>
      <c r="B5" s="12"/>
      <c r="C5" s="12"/>
      <c r="D5" s="9"/>
      <c r="E5" s="7"/>
      <c r="F5" s="16"/>
      <c r="G5" s="17"/>
    </row>
    <row r="6" spans="1:7" ht="24" customHeight="1">
      <c r="A6" s="4"/>
      <c r="B6" s="14" t="s">
        <v>18</v>
      </c>
      <c r="C6" s="14"/>
      <c r="D6" s="24"/>
      <c r="E6" s="7"/>
      <c r="F6" s="16"/>
      <c r="G6" s="41">
        <f>SUM(G7:G11)</f>
        <v>0</v>
      </c>
    </row>
    <row r="7" spans="1:7" s="75" customFormat="1" ht="33.75">
      <c r="A7" s="10"/>
      <c r="B7" s="36" t="s">
        <v>64</v>
      </c>
      <c r="C7" s="40" t="s">
        <v>24</v>
      </c>
      <c r="D7" s="25">
        <v>0</v>
      </c>
      <c r="E7" s="8" t="s">
        <v>7</v>
      </c>
      <c r="F7" s="23">
        <v>1</v>
      </c>
      <c r="G7" s="74">
        <v>0</v>
      </c>
    </row>
    <row r="8" spans="1:7" s="75" customFormat="1" ht="33.75">
      <c r="A8" s="10"/>
      <c r="B8" s="36" t="s">
        <v>65</v>
      </c>
      <c r="C8" s="40" t="s">
        <v>51</v>
      </c>
      <c r="D8" s="25">
        <v>0</v>
      </c>
      <c r="E8" s="8" t="s">
        <v>7</v>
      </c>
      <c r="F8" s="23">
        <v>1</v>
      </c>
      <c r="G8" s="74">
        <v>0</v>
      </c>
    </row>
    <row r="9" spans="1:7" ht="15">
      <c r="A9" s="10"/>
      <c r="B9" s="36" t="s">
        <v>19</v>
      </c>
      <c r="C9" s="40"/>
      <c r="D9" s="25">
        <v>0</v>
      </c>
      <c r="E9" s="8" t="s">
        <v>7</v>
      </c>
      <c r="F9" s="23">
        <v>1</v>
      </c>
      <c r="G9" s="26">
        <v>0</v>
      </c>
    </row>
    <row r="10" spans="1:7" ht="90">
      <c r="A10" s="10"/>
      <c r="B10" s="36" t="s">
        <v>66</v>
      </c>
      <c r="C10" s="40" t="s">
        <v>53</v>
      </c>
      <c r="D10" s="25">
        <v>0</v>
      </c>
      <c r="E10" s="8" t="s">
        <v>7</v>
      </c>
      <c r="F10" s="23">
        <v>2</v>
      </c>
      <c r="G10" s="26">
        <v>0</v>
      </c>
    </row>
    <row r="11" spans="1:7" ht="15">
      <c r="A11" s="10"/>
      <c r="B11" s="36" t="s">
        <v>54</v>
      </c>
      <c r="C11" s="40" t="s">
        <v>55</v>
      </c>
      <c r="D11" s="25">
        <v>0</v>
      </c>
      <c r="E11" s="8" t="s">
        <v>7</v>
      </c>
      <c r="F11" s="23">
        <v>1</v>
      </c>
      <c r="G11" s="26">
        <v>0</v>
      </c>
    </row>
    <row r="12" spans="1:7" ht="15">
      <c r="A12" s="10"/>
      <c r="B12" s="36"/>
      <c r="C12" s="40"/>
      <c r="D12" s="25"/>
      <c r="E12" s="8"/>
      <c r="F12" s="23"/>
      <c r="G12" s="26"/>
    </row>
    <row r="13" spans="1:7" ht="15.75">
      <c r="A13" s="4"/>
      <c r="B13" s="14" t="s">
        <v>12</v>
      </c>
      <c r="C13" s="14"/>
      <c r="D13" s="24"/>
      <c r="E13" s="7"/>
      <c r="F13" s="16"/>
      <c r="G13" s="41">
        <f>SUM(G14:G18)</f>
        <v>0</v>
      </c>
    </row>
    <row r="14" spans="1:7" s="75" customFormat="1" ht="78.75">
      <c r="A14" s="10"/>
      <c r="B14" s="36" t="s">
        <v>68</v>
      </c>
      <c r="C14" s="40" t="s">
        <v>25</v>
      </c>
      <c r="D14" s="25">
        <v>0</v>
      </c>
      <c r="E14" s="8" t="s">
        <v>7</v>
      </c>
      <c r="F14" s="23">
        <v>1</v>
      </c>
      <c r="G14" s="74">
        <v>0</v>
      </c>
    </row>
    <row r="15" spans="1:7" s="75" customFormat="1" ht="78.75">
      <c r="A15" s="10"/>
      <c r="B15" s="36" t="s">
        <v>92</v>
      </c>
      <c r="C15" s="40" t="s">
        <v>26</v>
      </c>
      <c r="D15" s="25">
        <v>0</v>
      </c>
      <c r="E15" s="8" t="s">
        <v>7</v>
      </c>
      <c r="F15" s="23">
        <v>1</v>
      </c>
      <c r="G15" s="74">
        <v>0</v>
      </c>
    </row>
    <row r="16" spans="1:7" s="75" customFormat="1" ht="22.5">
      <c r="A16" s="10"/>
      <c r="B16" s="36" t="s">
        <v>69</v>
      </c>
      <c r="C16" s="40" t="s">
        <v>31</v>
      </c>
      <c r="D16" s="25">
        <v>0</v>
      </c>
      <c r="E16" s="8" t="s">
        <v>7</v>
      </c>
      <c r="F16" s="23">
        <v>1</v>
      </c>
      <c r="G16" s="74">
        <v>0</v>
      </c>
    </row>
    <row r="17" spans="1:7" ht="15">
      <c r="A17" s="10"/>
      <c r="B17" s="36" t="s">
        <v>19</v>
      </c>
      <c r="C17" s="40"/>
      <c r="D17" s="25">
        <v>0</v>
      </c>
      <c r="E17" s="8" t="s">
        <v>7</v>
      </c>
      <c r="F17" s="23">
        <v>1</v>
      </c>
      <c r="G17" s="26">
        <v>0</v>
      </c>
    </row>
    <row r="18" spans="1:7" ht="15">
      <c r="A18" s="10"/>
      <c r="B18" s="42"/>
      <c r="C18" s="40"/>
      <c r="D18" s="25"/>
      <c r="E18" s="8"/>
      <c r="F18" s="23"/>
      <c r="G18" s="26"/>
    </row>
    <row r="19" spans="1:7" ht="15">
      <c r="A19" s="10"/>
      <c r="B19" s="42"/>
      <c r="C19" s="40"/>
      <c r="D19" s="25"/>
      <c r="E19" s="8"/>
      <c r="F19" s="23"/>
      <c r="G19" s="26"/>
    </row>
    <row r="20" spans="1:7" ht="15">
      <c r="A20" s="10"/>
      <c r="B20" s="42"/>
      <c r="C20" s="40"/>
      <c r="D20" s="25"/>
      <c r="E20" s="8"/>
      <c r="F20" s="23"/>
      <c r="G20" s="26"/>
    </row>
    <row r="21" spans="1:7" ht="15.75">
      <c r="A21" s="4"/>
      <c r="B21" s="14" t="s">
        <v>13</v>
      </c>
      <c r="C21" s="14"/>
      <c r="D21" s="24"/>
      <c r="E21" s="7"/>
      <c r="F21" s="16"/>
      <c r="G21" s="41">
        <f>SUM(G22:G27)</f>
        <v>0</v>
      </c>
    </row>
    <row r="22" spans="1:7" s="75" customFormat="1" ht="22.5">
      <c r="A22" s="10"/>
      <c r="B22" s="36" t="s">
        <v>70</v>
      </c>
      <c r="C22" s="40" t="s">
        <v>20</v>
      </c>
      <c r="D22" s="25">
        <v>0</v>
      </c>
      <c r="E22" s="8" t="s">
        <v>7</v>
      </c>
      <c r="F22" s="23">
        <v>1</v>
      </c>
      <c r="G22" s="74">
        <v>0</v>
      </c>
    </row>
    <row r="23" spans="1:7" s="75" customFormat="1" ht="56.25">
      <c r="A23" s="10"/>
      <c r="B23" s="36" t="s">
        <v>71</v>
      </c>
      <c r="C23" s="40" t="s">
        <v>21</v>
      </c>
      <c r="D23" s="25">
        <v>0</v>
      </c>
      <c r="E23" s="8" t="s">
        <v>7</v>
      </c>
      <c r="F23" s="23">
        <v>3</v>
      </c>
      <c r="G23" s="74">
        <v>0</v>
      </c>
    </row>
    <row r="24" spans="1:7" s="75" customFormat="1" ht="22.5">
      <c r="A24" s="10"/>
      <c r="B24" s="36" t="s">
        <v>72</v>
      </c>
      <c r="C24" s="40" t="s">
        <v>22</v>
      </c>
      <c r="D24" s="25">
        <v>0</v>
      </c>
      <c r="E24" s="8" t="s">
        <v>7</v>
      </c>
      <c r="F24" s="23">
        <v>1</v>
      </c>
      <c r="G24" s="74">
        <v>0</v>
      </c>
    </row>
    <row r="25" spans="1:7" s="75" customFormat="1" ht="67.5">
      <c r="A25" s="10"/>
      <c r="B25" s="36" t="s">
        <v>76</v>
      </c>
      <c r="C25" s="40" t="s">
        <v>23</v>
      </c>
      <c r="D25" s="25">
        <v>0</v>
      </c>
      <c r="E25" s="8" t="s">
        <v>7</v>
      </c>
      <c r="F25" s="23">
        <v>1</v>
      </c>
      <c r="G25" s="74">
        <v>0</v>
      </c>
    </row>
    <row r="26" spans="1:7" ht="15">
      <c r="A26" s="10"/>
      <c r="B26" s="36" t="s">
        <v>19</v>
      </c>
      <c r="C26" s="40"/>
      <c r="D26" s="25">
        <v>0</v>
      </c>
      <c r="E26" s="8" t="s">
        <v>7</v>
      </c>
      <c r="F26" s="23">
        <v>1</v>
      </c>
      <c r="G26" s="26">
        <v>0</v>
      </c>
    </row>
    <row r="27" spans="1:7" ht="15">
      <c r="A27" s="10"/>
      <c r="B27" s="36"/>
      <c r="C27" s="40"/>
      <c r="D27" s="25"/>
      <c r="E27" s="8"/>
      <c r="F27" s="23"/>
      <c r="G27" s="26"/>
    </row>
    <row r="28" spans="1:7" ht="15.75">
      <c r="A28" s="4"/>
      <c r="B28" s="14" t="s">
        <v>14</v>
      </c>
      <c r="C28" s="14"/>
      <c r="D28" s="24"/>
      <c r="E28" s="7"/>
      <c r="F28" s="16"/>
      <c r="G28" s="41">
        <f>SUM(G29:G34)</f>
        <v>0</v>
      </c>
    </row>
    <row r="29" spans="1:7" ht="15">
      <c r="A29" s="10"/>
      <c r="B29" s="36" t="s">
        <v>27</v>
      </c>
      <c r="C29" s="40"/>
      <c r="D29" s="25">
        <v>0</v>
      </c>
      <c r="E29" s="8" t="s">
        <v>7</v>
      </c>
      <c r="F29" s="23">
        <v>2</v>
      </c>
      <c r="G29" s="74">
        <v>0</v>
      </c>
    </row>
    <row r="30" spans="1:7" ht="15">
      <c r="A30" s="10"/>
      <c r="B30" s="36" t="s">
        <v>28</v>
      </c>
      <c r="C30" s="40"/>
      <c r="D30" s="25">
        <v>0</v>
      </c>
      <c r="E30" s="8" t="s">
        <v>7</v>
      </c>
      <c r="F30" s="23">
        <v>12</v>
      </c>
      <c r="G30" s="74">
        <v>0</v>
      </c>
    </row>
    <row r="31" spans="1:7" ht="15">
      <c r="A31" s="10"/>
      <c r="B31" s="36" t="s">
        <v>29</v>
      </c>
      <c r="C31" s="40"/>
      <c r="D31" s="25">
        <v>0</v>
      </c>
      <c r="E31" s="8" t="s">
        <v>7</v>
      </c>
      <c r="F31" s="23">
        <v>24</v>
      </c>
      <c r="G31" s="74">
        <v>0</v>
      </c>
    </row>
    <row r="32" spans="1:7" ht="45">
      <c r="A32" s="10"/>
      <c r="B32" s="36" t="s">
        <v>74</v>
      </c>
      <c r="C32" s="40"/>
      <c r="D32" s="25">
        <v>0</v>
      </c>
      <c r="E32" s="8" t="s">
        <v>7</v>
      </c>
      <c r="F32" s="23">
        <v>20</v>
      </c>
      <c r="G32" s="74">
        <v>0</v>
      </c>
    </row>
    <row r="33" spans="1:7" ht="22.5">
      <c r="A33" s="10"/>
      <c r="B33" s="36" t="s">
        <v>73</v>
      </c>
      <c r="C33" s="40"/>
      <c r="D33" s="25">
        <v>0</v>
      </c>
      <c r="E33" s="8" t="s">
        <v>7</v>
      </c>
      <c r="F33" s="23">
        <v>1</v>
      </c>
      <c r="G33" s="74">
        <v>0</v>
      </c>
    </row>
    <row r="34" spans="1:7" ht="15">
      <c r="A34" s="10"/>
      <c r="B34" s="36" t="s">
        <v>30</v>
      </c>
      <c r="C34" s="40"/>
      <c r="D34" s="25">
        <v>0</v>
      </c>
      <c r="E34" s="8" t="s">
        <v>7</v>
      </c>
      <c r="F34" s="23">
        <v>8</v>
      </c>
      <c r="G34" s="74">
        <v>0</v>
      </c>
    </row>
    <row r="35" spans="1:7" ht="15.75" thickBot="1">
      <c r="A35" s="10"/>
      <c r="B35" s="36"/>
      <c r="C35" s="37"/>
      <c r="D35" s="25"/>
      <c r="E35" s="8"/>
      <c r="F35" s="23"/>
      <c r="G35" s="26">
        <v>0</v>
      </c>
    </row>
    <row r="36" spans="1:7" ht="15.75" thickBot="1">
      <c r="A36" s="18"/>
      <c r="B36" s="19" t="s">
        <v>10</v>
      </c>
      <c r="C36" s="19"/>
      <c r="D36" s="19"/>
      <c r="E36" s="19"/>
      <c r="F36" s="19"/>
      <c r="G36" s="41">
        <f>G28+G21+G13+G6</f>
        <v>0</v>
      </c>
    </row>
    <row r="37" spans="1:7" ht="15.75" thickBot="1">
      <c r="A37" s="18"/>
      <c r="B37" s="19" t="s">
        <v>15</v>
      </c>
      <c r="C37" s="19"/>
      <c r="D37" s="19"/>
      <c r="E37" s="19"/>
      <c r="F37" s="19"/>
      <c r="G37" s="43">
        <f>G38-G36</f>
        <v>0</v>
      </c>
    </row>
    <row r="38" spans="1:7" ht="15.75" thickBot="1">
      <c r="A38" s="50"/>
      <c r="B38" s="51" t="s">
        <v>16</v>
      </c>
      <c r="C38" s="51"/>
      <c r="D38" s="51"/>
      <c r="E38" s="51"/>
      <c r="F38" s="52"/>
      <c r="G38" s="53">
        <f>G36*1.21</f>
        <v>0</v>
      </c>
    </row>
    <row r="112" ht="24" customHeight="1"/>
    <row r="115" ht="30" customHeight="1"/>
    <row r="116" ht="54" customHeight="1"/>
    <row r="117" ht="24" customHeight="1"/>
    <row r="118" ht="17.25" customHeight="1"/>
    <row r="119" ht="24" customHeight="1"/>
    <row r="120" ht="17.25" customHeight="1"/>
    <row r="121" ht="17.25" customHeight="1"/>
    <row r="122" ht="17.25" customHeight="1"/>
    <row r="123" ht="17.25" customHeight="1"/>
    <row r="127" ht="29.25" customHeight="1"/>
    <row r="131" ht="29.25" customHeight="1"/>
  </sheetData>
  <printOptions/>
  <pageMargins left="0.7086614173228347" right="0.7086614173228347" top="0.7874015748031497" bottom="0.7874015748031497" header="0.31496062992125984" footer="0.31496062992125984"/>
  <pageSetup fitToHeight="5" fitToWidth="1" horizontalDpi="1200" verticalDpi="1200" orientation="portrait" paperSize="9" scale="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workbookViewId="0" topLeftCell="A19">
      <selection activeCell="E1" sqref="E1:G2"/>
    </sheetView>
  </sheetViews>
  <sheetFormatPr defaultColWidth="9.140625" defaultRowHeight="15"/>
  <cols>
    <col min="1" max="1" width="14.57421875" style="0" customWidth="1"/>
    <col min="2" max="2" width="80.140625" style="0" customWidth="1"/>
    <col min="3" max="3" width="17.421875" style="0" hidden="1" customWidth="1"/>
    <col min="4" max="4" width="12.28125" style="0" customWidth="1"/>
    <col min="5" max="5" width="9.00390625" style="0" customWidth="1"/>
    <col min="6" max="6" width="12.28125" style="13" customWidth="1"/>
    <col min="7" max="7" width="18.140625" style="0" customWidth="1"/>
  </cols>
  <sheetData>
    <row r="1" spans="1:7" ht="15.75">
      <c r="A1" s="1" t="s">
        <v>2</v>
      </c>
      <c r="B1" s="2" t="s">
        <v>46</v>
      </c>
      <c r="C1" s="44"/>
      <c r="D1" s="45"/>
      <c r="E1" s="33"/>
      <c r="F1" s="15"/>
      <c r="G1" s="38"/>
    </row>
    <row r="2" spans="1:7" ht="15.75" thickBot="1">
      <c r="A2" s="20" t="s">
        <v>3</v>
      </c>
      <c r="B2" s="3" t="s">
        <v>17</v>
      </c>
      <c r="C2" s="48"/>
      <c r="D2" s="49"/>
      <c r="E2" s="34"/>
      <c r="F2" s="35"/>
      <c r="G2" s="39"/>
    </row>
    <row r="3" spans="1:7" ht="29.25" thickBot="1">
      <c r="A3" s="21" t="s">
        <v>4</v>
      </c>
      <c r="B3" s="22" t="s">
        <v>8</v>
      </c>
      <c r="C3" s="31"/>
      <c r="D3" s="28" t="s">
        <v>9</v>
      </c>
      <c r="E3" s="28" t="s">
        <v>5</v>
      </c>
      <c r="F3" s="28" t="s">
        <v>6</v>
      </c>
      <c r="G3" s="28" t="s">
        <v>11</v>
      </c>
    </row>
    <row r="4" spans="1:7" ht="27" customHeight="1">
      <c r="A4" s="4"/>
      <c r="B4" s="5" t="s">
        <v>80</v>
      </c>
      <c r="C4" s="6"/>
      <c r="D4" s="32"/>
      <c r="E4" s="30"/>
      <c r="F4" s="27"/>
      <c r="G4" s="29"/>
    </row>
    <row r="5" spans="1:7" ht="15.75">
      <c r="A5" s="11"/>
      <c r="B5" s="12"/>
      <c r="C5" s="12"/>
      <c r="D5" s="9"/>
      <c r="E5" s="7"/>
      <c r="F5" s="16"/>
      <c r="G5" s="17"/>
    </row>
    <row r="6" spans="1:7" ht="24" customHeight="1">
      <c r="A6" s="4"/>
      <c r="B6" s="14" t="s">
        <v>18</v>
      </c>
      <c r="C6" s="14"/>
      <c r="D6" s="24"/>
      <c r="E6" s="7"/>
      <c r="F6" s="16"/>
      <c r="G6" s="41">
        <f>SUM(G7:G11)</f>
        <v>0</v>
      </c>
    </row>
    <row r="7" spans="1:7" s="75" customFormat="1" ht="33.75">
      <c r="A7" s="10"/>
      <c r="B7" s="36" t="s">
        <v>64</v>
      </c>
      <c r="C7" s="40" t="s">
        <v>24</v>
      </c>
      <c r="D7" s="25">
        <v>0</v>
      </c>
      <c r="E7" s="8" t="s">
        <v>7</v>
      </c>
      <c r="F7" s="23">
        <v>1</v>
      </c>
      <c r="G7" s="74">
        <v>0</v>
      </c>
    </row>
    <row r="8" spans="1:7" s="75" customFormat="1" ht="33.75">
      <c r="A8" s="10"/>
      <c r="B8" s="36" t="s">
        <v>65</v>
      </c>
      <c r="C8" s="40" t="s">
        <v>51</v>
      </c>
      <c r="D8" s="25">
        <v>0</v>
      </c>
      <c r="E8" s="8" t="s">
        <v>7</v>
      </c>
      <c r="F8" s="23">
        <v>1</v>
      </c>
      <c r="G8" s="74">
        <v>0</v>
      </c>
    </row>
    <row r="9" spans="1:7" ht="15">
      <c r="A9" s="10"/>
      <c r="B9" s="36" t="s">
        <v>19</v>
      </c>
      <c r="C9" s="40"/>
      <c r="D9" s="25">
        <v>0</v>
      </c>
      <c r="E9" s="8" t="s">
        <v>7</v>
      </c>
      <c r="F9" s="23">
        <v>1</v>
      </c>
      <c r="G9" s="26">
        <v>0</v>
      </c>
    </row>
    <row r="10" spans="1:7" ht="90">
      <c r="A10" s="10"/>
      <c r="B10" s="36" t="s">
        <v>66</v>
      </c>
      <c r="C10" s="40" t="s">
        <v>53</v>
      </c>
      <c r="D10" s="25">
        <v>0</v>
      </c>
      <c r="E10" s="8" t="s">
        <v>7</v>
      </c>
      <c r="F10" s="23">
        <v>2</v>
      </c>
      <c r="G10" s="26">
        <v>0</v>
      </c>
    </row>
    <row r="11" spans="1:7" ht="15">
      <c r="A11" s="10"/>
      <c r="B11" s="36" t="s">
        <v>54</v>
      </c>
      <c r="C11" s="40" t="s">
        <v>55</v>
      </c>
      <c r="D11" s="25">
        <v>0</v>
      </c>
      <c r="E11" s="8" t="s">
        <v>7</v>
      </c>
      <c r="F11" s="23">
        <v>1</v>
      </c>
      <c r="G11" s="26">
        <v>0</v>
      </c>
    </row>
    <row r="12" spans="1:7" ht="15">
      <c r="A12" s="10"/>
      <c r="B12" s="36"/>
      <c r="C12" s="40"/>
      <c r="D12" s="25"/>
      <c r="E12" s="8"/>
      <c r="F12" s="23"/>
      <c r="G12" s="26"/>
    </row>
    <row r="13" spans="1:7" ht="15.75">
      <c r="A13" s="4"/>
      <c r="B13" s="14" t="s">
        <v>12</v>
      </c>
      <c r="C13" s="14"/>
      <c r="D13" s="24"/>
      <c r="E13" s="7"/>
      <c r="F13" s="16"/>
      <c r="G13" s="41">
        <f>SUM(G14:G18)</f>
        <v>0</v>
      </c>
    </row>
    <row r="14" spans="1:7" s="75" customFormat="1" ht="78.75">
      <c r="A14" s="10"/>
      <c r="B14" s="36" t="s">
        <v>68</v>
      </c>
      <c r="C14" s="40" t="s">
        <v>25</v>
      </c>
      <c r="D14" s="25">
        <v>0</v>
      </c>
      <c r="E14" s="8" t="s">
        <v>7</v>
      </c>
      <c r="F14" s="23">
        <v>1</v>
      </c>
      <c r="G14" s="74">
        <v>0</v>
      </c>
    </row>
    <row r="15" spans="1:7" s="75" customFormat="1" ht="78.75">
      <c r="A15" s="10"/>
      <c r="B15" s="36" t="s">
        <v>93</v>
      </c>
      <c r="C15" s="40" t="s">
        <v>26</v>
      </c>
      <c r="D15" s="25">
        <v>0</v>
      </c>
      <c r="E15" s="8" t="s">
        <v>7</v>
      </c>
      <c r="F15" s="23">
        <v>1</v>
      </c>
      <c r="G15" s="74">
        <v>0</v>
      </c>
    </row>
    <row r="16" spans="1:7" s="75" customFormat="1" ht="22.5">
      <c r="A16" s="10"/>
      <c r="B16" s="36" t="s">
        <v>69</v>
      </c>
      <c r="C16" s="40" t="s">
        <v>31</v>
      </c>
      <c r="D16" s="25">
        <v>0</v>
      </c>
      <c r="E16" s="8" t="s">
        <v>7</v>
      </c>
      <c r="F16" s="23">
        <v>1</v>
      </c>
      <c r="G16" s="74">
        <v>0</v>
      </c>
    </row>
    <row r="17" spans="1:7" ht="15">
      <c r="A17" s="10"/>
      <c r="B17" s="36" t="s">
        <v>19</v>
      </c>
      <c r="C17" s="40"/>
      <c r="D17" s="25">
        <v>0</v>
      </c>
      <c r="E17" s="8" t="s">
        <v>7</v>
      </c>
      <c r="F17" s="23">
        <v>1</v>
      </c>
      <c r="G17" s="26">
        <v>0</v>
      </c>
    </row>
    <row r="18" spans="1:7" ht="15">
      <c r="A18" s="10"/>
      <c r="B18" s="42"/>
      <c r="C18" s="40"/>
      <c r="D18" s="25"/>
      <c r="E18" s="8"/>
      <c r="F18" s="23"/>
      <c r="G18" s="26"/>
    </row>
    <row r="19" spans="1:7" ht="15">
      <c r="A19" s="10"/>
      <c r="B19" s="42"/>
      <c r="C19" s="40"/>
      <c r="D19" s="25"/>
      <c r="E19" s="8"/>
      <c r="F19" s="23"/>
      <c r="G19" s="26"/>
    </row>
    <row r="20" spans="1:7" ht="15">
      <c r="A20" s="10"/>
      <c r="B20" s="42"/>
      <c r="C20" s="40"/>
      <c r="D20" s="25"/>
      <c r="E20" s="8"/>
      <c r="F20" s="23"/>
      <c r="G20" s="26"/>
    </row>
    <row r="21" spans="1:7" ht="15.75">
      <c r="A21" s="4"/>
      <c r="B21" s="14" t="s">
        <v>13</v>
      </c>
      <c r="C21" s="14"/>
      <c r="D21" s="24"/>
      <c r="E21" s="7"/>
      <c r="F21" s="16"/>
      <c r="G21" s="41">
        <f>SUM(G22:G26)</f>
        <v>0</v>
      </c>
    </row>
    <row r="22" spans="1:7" s="75" customFormat="1" ht="22.5">
      <c r="A22" s="10"/>
      <c r="B22" s="36" t="s">
        <v>70</v>
      </c>
      <c r="C22" s="40" t="s">
        <v>20</v>
      </c>
      <c r="D22" s="25">
        <v>0</v>
      </c>
      <c r="E22" s="8" t="s">
        <v>7</v>
      </c>
      <c r="F22" s="23">
        <v>1</v>
      </c>
      <c r="G22" s="74">
        <v>0</v>
      </c>
    </row>
    <row r="23" spans="1:7" s="75" customFormat="1" ht="56.25">
      <c r="A23" s="10"/>
      <c r="B23" s="36" t="s">
        <v>71</v>
      </c>
      <c r="C23" s="40" t="s">
        <v>21</v>
      </c>
      <c r="D23" s="25">
        <v>0</v>
      </c>
      <c r="E23" s="8" t="s">
        <v>7</v>
      </c>
      <c r="F23" s="23">
        <v>1</v>
      </c>
      <c r="G23" s="74">
        <v>0</v>
      </c>
    </row>
    <row r="24" spans="1:7" s="75" customFormat="1" ht="22.5">
      <c r="A24" s="10"/>
      <c r="B24" s="36" t="s">
        <v>72</v>
      </c>
      <c r="C24" s="40" t="s">
        <v>22</v>
      </c>
      <c r="D24" s="25">
        <v>0</v>
      </c>
      <c r="E24" s="8" t="s">
        <v>7</v>
      </c>
      <c r="F24" s="23">
        <v>1</v>
      </c>
      <c r="G24" s="74">
        <v>0</v>
      </c>
    </row>
    <row r="25" spans="1:7" ht="15">
      <c r="A25" s="10"/>
      <c r="B25" s="36" t="s">
        <v>19</v>
      </c>
      <c r="C25" s="40"/>
      <c r="D25" s="25">
        <v>0</v>
      </c>
      <c r="E25" s="8" t="s">
        <v>7</v>
      </c>
      <c r="F25" s="23">
        <v>1</v>
      </c>
      <c r="G25" s="26">
        <v>0</v>
      </c>
    </row>
    <row r="26" spans="1:7" ht="15">
      <c r="A26" s="10"/>
      <c r="B26" s="36"/>
      <c r="C26" s="40"/>
      <c r="D26" s="25"/>
      <c r="E26" s="8"/>
      <c r="F26" s="23"/>
      <c r="G26" s="26"/>
    </row>
    <row r="27" spans="1:7" ht="15.75">
      <c r="A27" s="4"/>
      <c r="B27" s="14" t="s">
        <v>14</v>
      </c>
      <c r="C27" s="14"/>
      <c r="D27" s="24"/>
      <c r="E27" s="7"/>
      <c r="F27" s="16"/>
      <c r="G27" s="41">
        <f>SUM(G28:G33)</f>
        <v>0</v>
      </c>
    </row>
    <row r="28" spans="1:7" ht="15">
      <c r="A28" s="10"/>
      <c r="B28" s="36" t="s">
        <v>27</v>
      </c>
      <c r="C28" s="40"/>
      <c r="D28" s="25">
        <v>0</v>
      </c>
      <c r="E28" s="8" t="s">
        <v>7</v>
      </c>
      <c r="F28" s="23">
        <v>2</v>
      </c>
      <c r="G28" s="74">
        <v>0</v>
      </c>
    </row>
    <row r="29" spans="1:7" ht="15">
      <c r="A29" s="10"/>
      <c r="B29" s="36" t="s">
        <v>28</v>
      </c>
      <c r="C29" s="40"/>
      <c r="D29" s="25">
        <v>0</v>
      </c>
      <c r="E29" s="8" t="s">
        <v>7</v>
      </c>
      <c r="F29" s="23">
        <v>12</v>
      </c>
      <c r="G29" s="74">
        <v>0</v>
      </c>
    </row>
    <row r="30" spans="1:7" ht="15">
      <c r="A30" s="10"/>
      <c r="B30" s="36" t="s">
        <v>29</v>
      </c>
      <c r="C30" s="40"/>
      <c r="D30" s="25">
        <v>0</v>
      </c>
      <c r="E30" s="8" t="s">
        <v>7</v>
      </c>
      <c r="F30" s="23">
        <v>24</v>
      </c>
      <c r="G30" s="74">
        <v>0</v>
      </c>
    </row>
    <row r="31" spans="1:7" ht="45">
      <c r="A31" s="10"/>
      <c r="B31" s="36" t="s">
        <v>74</v>
      </c>
      <c r="C31" s="40"/>
      <c r="D31" s="25">
        <v>0</v>
      </c>
      <c r="E31" s="8" t="s">
        <v>7</v>
      </c>
      <c r="F31" s="23">
        <v>20</v>
      </c>
      <c r="G31" s="74">
        <v>0</v>
      </c>
    </row>
    <row r="32" spans="1:7" ht="22.5">
      <c r="A32" s="10"/>
      <c r="B32" s="36" t="s">
        <v>73</v>
      </c>
      <c r="C32" s="40"/>
      <c r="D32" s="25">
        <v>0</v>
      </c>
      <c r="E32" s="8" t="s">
        <v>7</v>
      </c>
      <c r="F32" s="23">
        <v>1</v>
      </c>
      <c r="G32" s="74">
        <v>0</v>
      </c>
    </row>
    <row r="33" spans="1:7" ht="15">
      <c r="A33" s="10"/>
      <c r="B33" s="36" t="s">
        <v>30</v>
      </c>
      <c r="C33" s="40"/>
      <c r="D33" s="25">
        <v>0</v>
      </c>
      <c r="E33" s="8" t="s">
        <v>7</v>
      </c>
      <c r="F33" s="23">
        <v>8</v>
      </c>
      <c r="G33" s="74">
        <v>0</v>
      </c>
    </row>
    <row r="34" spans="1:7" ht="15.75" thickBot="1">
      <c r="A34" s="10"/>
      <c r="B34" s="36"/>
      <c r="C34" s="37"/>
      <c r="D34" s="25"/>
      <c r="E34" s="8"/>
      <c r="F34" s="23"/>
      <c r="G34" s="26"/>
    </row>
    <row r="35" spans="1:7" ht="15.75" thickBot="1">
      <c r="A35" s="18"/>
      <c r="B35" s="19" t="s">
        <v>10</v>
      </c>
      <c r="C35" s="19"/>
      <c r="D35" s="19"/>
      <c r="E35" s="19"/>
      <c r="F35" s="19"/>
      <c r="G35" s="41">
        <f>G27+G21+G13+G6</f>
        <v>0</v>
      </c>
    </row>
    <row r="36" spans="1:7" ht="15.75" thickBot="1">
      <c r="A36" s="18"/>
      <c r="B36" s="19" t="s">
        <v>15</v>
      </c>
      <c r="C36" s="19"/>
      <c r="D36" s="19"/>
      <c r="E36" s="19"/>
      <c r="F36" s="19"/>
      <c r="G36" s="43">
        <f>G37-G35</f>
        <v>0</v>
      </c>
    </row>
    <row r="37" spans="1:7" ht="15.75" thickBot="1">
      <c r="A37" s="50"/>
      <c r="B37" s="51" t="s">
        <v>16</v>
      </c>
      <c r="C37" s="51"/>
      <c r="D37" s="51"/>
      <c r="E37" s="51"/>
      <c r="F37" s="52"/>
      <c r="G37" s="53">
        <f>G35*1.21</f>
        <v>0</v>
      </c>
    </row>
    <row r="111" ht="24" customHeight="1"/>
    <row r="114" ht="30" customHeight="1"/>
    <row r="115" ht="54" customHeight="1"/>
    <row r="116" ht="24" customHeight="1"/>
    <row r="117" ht="17.25" customHeight="1"/>
    <row r="118" ht="24" customHeight="1"/>
    <row r="119" ht="17.25" customHeight="1"/>
    <row r="120" ht="17.25" customHeight="1"/>
    <row r="121" ht="17.25" customHeight="1"/>
    <row r="122" ht="17.25" customHeight="1"/>
    <row r="126" ht="29.25" customHeight="1"/>
    <row r="130" ht="29.25" customHeight="1"/>
  </sheetData>
  <printOptions/>
  <pageMargins left="0.7086614173228347" right="0.7086614173228347" top="0.7874015748031497" bottom="0.7874015748031497" header="0.31496062992125984" footer="0.31496062992125984"/>
  <pageSetup fitToHeight="5" fitToWidth="1" horizontalDpi="1200" verticalDpi="1200" orientation="portrait" paperSize="9" scale="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workbookViewId="0" topLeftCell="A1">
      <selection activeCell="E1" sqref="E1:G2"/>
    </sheetView>
  </sheetViews>
  <sheetFormatPr defaultColWidth="9.140625" defaultRowHeight="15"/>
  <cols>
    <col min="1" max="1" width="14.57421875" style="0" customWidth="1"/>
    <col min="2" max="2" width="80.140625" style="0" customWidth="1"/>
    <col min="3" max="3" width="17.421875" style="0" hidden="1" customWidth="1"/>
    <col min="4" max="4" width="12.28125" style="0" customWidth="1"/>
    <col min="5" max="5" width="9.00390625" style="0" customWidth="1"/>
    <col min="6" max="6" width="12.28125" style="13" customWidth="1"/>
    <col min="7" max="7" width="18.140625" style="0" customWidth="1"/>
  </cols>
  <sheetData>
    <row r="1" spans="1:7" ht="15.75">
      <c r="A1" s="1" t="s">
        <v>2</v>
      </c>
      <c r="B1" s="2" t="s">
        <v>46</v>
      </c>
      <c r="C1" s="44"/>
      <c r="D1" s="45"/>
      <c r="E1" s="33"/>
      <c r="F1" s="15"/>
      <c r="G1" s="38"/>
    </row>
    <row r="2" spans="1:7" ht="15.75" thickBot="1">
      <c r="A2" s="20" t="s">
        <v>3</v>
      </c>
      <c r="B2" s="3" t="s">
        <v>17</v>
      </c>
      <c r="C2" s="48"/>
      <c r="D2" s="49"/>
      <c r="E2" s="34"/>
      <c r="F2" s="35"/>
      <c r="G2" s="39"/>
    </row>
    <row r="3" spans="1:7" ht="29.25" thickBot="1">
      <c r="A3" s="21" t="s">
        <v>4</v>
      </c>
      <c r="B3" s="22" t="s">
        <v>8</v>
      </c>
      <c r="C3" s="31"/>
      <c r="D3" s="28" t="s">
        <v>9</v>
      </c>
      <c r="E3" s="28" t="s">
        <v>5</v>
      </c>
      <c r="F3" s="28" t="s">
        <v>6</v>
      </c>
      <c r="G3" s="28" t="s">
        <v>11</v>
      </c>
    </row>
    <row r="4" spans="1:7" ht="27" customHeight="1">
      <c r="A4" s="4"/>
      <c r="B4" s="5" t="s">
        <v>78</v>
      </c>
      <c r="C4" s="6"/>
      <c r="D4" s="32"/>
      <c r="E4" s="30"/>
      <c r="F4" s="27"/>
      <c r="G4" s="29"/>
    </row>
    <row r="5" spans="1:7" ht="15.75">
      <c r="A5" s="11"/>
      <c r="B5" s="12"/>
      <c r="C5" s="12"/>
      <c r="D5" s="9"/>
      <c r="E5" s="7"/>
      <c r="F5" s="16"/>
      <c r="G5" s="17"/>
    </row>
    <row r="6" spans="1:7" ht="24" customHeight="1">
      <c r="A6" s="4"/>
      <c r="B6" s="14" t="s">
        <v>18</v>
      </c>
      <c r="C6" s="14"/>
      <c r="D6" s="24"/>
      <c r="E6" s="7"/>
      <c r="F6" s="16"/>
      <c r="G6" s="41">
        <f>SUM(G7:G11)</f>
        <v>0</v>
      </c>
    </row>
    <row r="7" spans="1:7" s="46" customFormat="1" ht="33.75">
      <c r="A7" s="10"/>
      <c r="B7" s="36" t="s">
        <v>64</v>
      </c>
      <c r="C7" s="40" t="s">
        <v>24</v>
      </c>
      <c r="D7" s="25">
        <v>0</v>
      </c>
      <c r="E7" s="8" t="s">
        <v>7</v>
      </c>
      <c r="F7" s="23">
        <v>1</v>
      </c>
      <c r="G7" s="47">
        <v>0</v>
      </c>
    </row>
    <row r="8" spans="1:7" s="46" customFormat="1" ht="33.75">
      <c r="A8" s="10"/>
      <c r="B8" s="36" t="s">
        <v>65</v>
      </c>
      <c r="C8" s="40" t="s">
        <v>51</v>
      </c>
      <c r="D8" s="25">
        <v>0</v>
      </c>
      <c r="E8" s="8" t="s">
        <v>7</v>
      </c>
      <c r="F8" s="23">
        <v>1</v>
      </c>
      <c r="G8" s="47">
        <v>0</v>
      </c>
    </row>
    <row r="9" spans="1:7" ht="15">
      <c r="A9" s="10"/>
      <c r="B9" s="36" t="s">
        <v>19</v>
      </c>
      <c r="C9" s="40"/>
      <c r="D9" s="25">
        <v>0</v>
      </c>
      <c r="E9" s="8" t="s">
        <v>7</v>
      </c>
      <c r="F9" s="23">
        <v>1</v>
      </c>
      <c r="G9" s="26">
        <v>0</v>
      </c>
    </row>
    <row r="10" spans="1:7" ht="90">
      <c r="A10" s="10"/>
      <c r="B10" s="36" t="s">
        <v>66</v>
      </c>
      <c r="C10" s="40" t="s">
        <v>53</v>
      </c>
      <c r="D10" s="25">
        <v>0</v>
      </c>
      <c r="E10" s="8" t="s">
        <v>7</v>
      </c>
      <c r="F10" s="23">
        <v>2</v>
      </c>
      <c r="G10" s="26">
        <v>0</v>
      </c>
    </row>
    <row r="11" spans="1:7" ht="15">
      <c r="A11" s="10"/>
      <c r="B11" s="36" t="s">
        <v>54</v>
      </c>
      <c r="C11" s="40" t="s">
        <v>55</v>
      </c>
      <c r="D11" s="25">
        <v>0</v>
      </c>
      <c r="E11" s="8" t="s">
        <v>7</v>
      </c>
      <c r="F11" s="23">
        <v>1</v>
      </c>
      <c r="G11" s="26">
        <v>0</v>
      </c>
    </row>
    <row r="12" spans="1:7" ht="15">
      <c r="A12" s="10"/>
      <c r="B12" s="36"/>
      <c r="C12" s="40"/>
      <c r="D12" s="25"/>
      <c r="E12" s="8"/>
      <c r="F12" s="23"/>
      <c r="G12" s="26"/>
    </row>
    <row r="13" spans="1:7" ht="15.75">
      <c r="A13" s="4"/>
      <c r="B13" s="14" t="s">
        <v>12</v>
      </c>
      <c r="C13" s="14"/>
      <c r="D13" s="24"/>
      <c r="E13" s="7"/>
      <c r="F13" s="16"/>
      <c r="G13" s="41">
        <f>SUM(G14:G18)</f>
        <v>0</v>
      </c>
    </row>
    <row r="14" spans="1:7" s="46" customFormat="1" ht="78.75">
      <c r="A14" s="10"/>
      <c r="B14" s="36" t="s">
        <v>68</v>
      </c>
      <c r="C14" s="40" t="s">
        <v>25</v>
      </c>
      <c r="D14" s="25">
        <v>0</v>
      </c>
      <c r="E14" s="8" t="s">
        <v>7</v>
      </c>
      <c r="F14" s="23">
        <v>1</v>
      </c>
      <c r="G14" s="47">
        <v>0</v>
      </c>
    </row>
    <row r="15" spans="1:7" s="46" customFormat="1" ht="78.75">
      <c r="A15" s="10"/>
      <c r="B15" s="36" t="s">
        <v>91</v>
      </c>
      <c r="C15" s="40" t="s">
        <v>26</v>
      </c>
      <c r="D15" s="25">
        <v>0</v>
      </c>
      <c r="E15" s="8" t="s">
        <v>7</v>
      </c>
      <c r="F15" s="23">
        <v>1</v>
      </c>
      <c r="G15" s="47">
        <v>0</v>
      </c>
    </row>
    <row r="16" spans="1:7" s="46" customFormat="1" ht="22.5">
      <c r="A16" s="10"/>
      <c r="B16" s="36" t="s">
        <v>69</v>
      </c>
      <c r="C16" s="40" t="s">
        <v>31</v>
      </c>
      <c r="D16" s="25">
        <v>0</v>
      </c>
      <c r="E16" s="8" t="s">
        <v>7</v>
      </c>
      <c r="F16" s="23">
        <v>1</v>
      </c>
      <c r="G16" s="47">
        <v>0</v>
      </c>
    </row>
    <row r="17" spans="1:7" ht="15">
      <c r="A17" s="10"/>
      <c r="B17" s="36" t="s">
        <v>19</v>
      </c>
      <c r="C17" s="40"/>
      <c r="D17" s="25">
        <v>0</v>
      </c>
      <c r="E17" s="8" t="s">
        <v>7</v>
      </c>
      <c r="F17" s="23">
        <v>1</v>
      </c>
      <c r="G17" s="26">
        <v>0</v>
      </c>
    </row>
    <row r="18" spans="1:7" ht="15">
      <c r="A18" s="10"/>
      <c r="B18" s="42"/>
      <c r="C18" s="40"/>
      <c r="D18" s="25"/>
      <c r="E18" s="8"/>
      <c r="F18" s="23"/>
      <c r="G18" s="26"/>
    </row>
    <row r="19" spans="1:7" ht="15">
      <c r="A19" s="10"/>
      <c r="B19" s="42"/>
      <c r="C19" s="40"/>
      <c r="D19" s="25"/>
      <c r="E19" s="8"/>
      <c r="F19" s="23"/>
      <c r="G19" s="26"/>
    </row>
    <row r="20" spans="1:7" ht="15">
      <c r="A20" s="10"/>
      <c r="B20" s="42"/>
      <c r="C20" s="40"/>
      <c r="D20" s="25"/>
      <c r="E20" s="8"/>
      <c r="F20" s="23"/>
      <c r="G20" s="26"/>
    </row>
    <row r="21" spans="1:7" ht="15.75">
      <c r="A21" s="4"/>
      <c r="B21" s="14" t="s">
        <v>13</v>
      </c>
      <c r="C21" s="14"/>
      <c r="D21" s="24"/>
      <c r="E21" s="7"/>
      <c r="F21" s="16"/>
      <c r="G21" s="41">
        <f>SUM(G22:G28)</f>
        <v>0</v>
      </c>
    </row>
    <row r="22" spans="1:7" s="46" customFormat="1" ht="22.5">
      <c r="A22" s="10"/>
      <c r="B22" s="36" t="s">
        <v>70</v>
      </c>
      <c r="C22" s="40" t="s">
        <v>20</v>
      </c>
      <c r="D22" s="25">
        <v>0</v>
      </c>
      <c r="E22" s="8" t="s">
        <v>7</v>
      </c>
      <c r="F22" s="23">
        <v>1</v>
      </c>
      <c r="G22" s="47">
        <v>0</v>
      </c>
    </row>
    <row r="23" spans="1:7" s="46" customFormat="1" ht="56.25">
      <c r="A23" s="10"/>
      <c r="B23" s="36" t="s">
        <v>71</v>
      </c>
      <c r="C23" s="40" t="s">
        <v>21</v>
      </c>
      <c r="D23" s="25">
        <v>0</v>
      </c>
      <c r="E23" s="8" t="s">
        <v>7</v>
      </c>
      <c r="F23" s="23">
        <v>3</v>
      </c>
      <c r="G23" s="47">
        <v>0</v>
      </c>
    </row>
    <row r="24" spans="1:7" s="46" customFormat="1" ht="22.5">
      <c r="A24" s="10"/>
      <c r="B24" s="36" t="s">
        <v>72</v>
      </c>
      <c r="C24" s="40" t="s">
        <v>22</v>
      </c>
      <c r="D24" s="25">
        <v>0</v>
      </c>
      <c r="E24" s="8" t="s">
        <v>7</v>
      </c>
      <c r="F24" s="23">
        <v>1</v>
      </c>
      <c r="G24" s="47">
        <v>0</v>
      </c>
    </row>
    <row r="25" spans="1:7" s="46" customFormat="1" ht="67.5">
      <c r="A25" s="10"/>
      <c r="B25" s="36" t="s">
        <v>76</v>
      </c>
      <c r="C25" s="40" t="s">
        <v>23</v>
      </c>
      <c r="D25" s="25">
        <v>0</v>
      </c>
      <c r="E25" s="8" t="s">
        <v>7</v>
      </c>
      <c r="F25" s="23">
        <v>1</v>
      </c>
      <c r="G25" s="47">
        <v>0</v>
      </c>
    </row>
    <row r="26" spans="1:7" s="46" customFormat="1" ht="56.25">
      <c r="A26" s="10"/>
      <c r="B26" s="36" t="s">
        <v>77</v>
      </c>
      <c r="C26" s="40"/>
      <c r="D26" s="25">
        <v>0</v>
      </c>
      <c r="E26" s="8" t="s">
        <v>7</v>
      </c>
      <c r="F26" s="23">
        <v>1</v>
      </c>
      <c r="G26" s="47">
        <v>0</v>
      </c>
    </row>
    <row r="27" spans="1:7" ht="15">
      <c r="A27" s="10"/>
      <c r="B27" s="36" t="s">
        <v>19</v>
      </c>
      <c r="C27" s="40"/>
      <c r="D27" s="25">
        <v>0</v>
      </c>
      <c r="E27" s="8" t="s">
        <v>7</v>
      </c>
      <c r="F27" s="23">
        <v>1</v>
      </c>
      <c r="G27" s="26">
        <v>0</v>
      </c>
    </row>
    <row r="28" spans="1:7" ht="15">
      <c r="A28" s="10"/>
      <c r="B28" s="36"/>
      <c r="C28" s="40"/>
      <c r="D28" s="25"/>
      <c r="E28" s="8"/>
      <c r="F28" s="23"/>
      <c r="G28" s="26"/>
    </row>
    <row r="29" spans="1:7" ht="15.75">
      <c r="A29" s="4"/>
      <c r="B29" s="14" t="s">
        <v>14</v>
      </c>
      <c r="C29" s="14"/>
      <c r="D29" s="24"/>
      <c r="E29" s="7"/>
      <c r="F29" s="16"/>
      <c r="G29" s="41">
        <f>SUM(G30:G35)</f>
        <v>0</v>
      </c>
    </row>
    <row r="30" spans="1:7" ht="15">
      <c r="A30" s="10"/>
      <c r="B30" s="36" t="s">
        <v>27</v>
      </c>
      <c r="C30" s="40"/>
      <c r="D30" s="25">
        <v>0</v>
      </c>
      <c r="E30" s="8" t="s">
        <v>7</v>
      </c>
      <c r="F30" s="23">
        <v>2</v>
      </c>
      <c r="G30" s="47">
        <v>0</v>
      </c>
    </row>
    <row r="31" spans="1:7" ht="15">
      <c r="A31" s="10"/>
      <c r="B31" s="36" t="s">
        <v>28</v>
      </c>
      <c r="C31" s="40"/>
      <c r="D31" s="25">
        <v>0</v>
      </c>
      <c r="E31" s="8" t="s">
        <v>7</v>
      </c>
      <c r="F31" s="23">
        <v>12</v>
      </c>
      <c r="G31" s="47">
        <v>0</v>
      </c>
    </row>
    <row r="32" spans="1:7" ht="15">
      <c r="A32" s="10"/>
      <c r="B32" s="36" t="s">
        <v>29</v>
      </c>
      <c r="C32" s="40"/>
      <c r="D32" s="25">
        <v>0</v>
      </c>
      <c r="E32" s="8" t="s">
        <v>7</v>
      </c>
      <c r="F32" s="23">
        <v>24</v>
      </c>
      <c r="G32" s="47">
        <v>0</v>
      </c>
    </row>
    <row r="33" spans="1:7" ht="45">
      <c r="A33" s="10"/>
      <c r="B33" s="36" t="s">
        <v>74</v>
      </c>
      <c r="C33" s="40"/>
      <c r="D33" s="25">
        <v>0</v>
      </c>
      <c r="E33" s="8" t="s">
        <v>7</v>
      </c>
      <c r="F33" s="23">
        <v>20</v>
      </c>
      <c r="G33" s="47">
        <v>0</v>
      </c>
    </row>
    <row r="34" spans="1:7" ht="22.5">
      <c r="A34" s="10"/>
      <c r="B34" s="36" t="s">
        <v>73</v>
      </c>
      <c r="C34" s="40"/>
      <c r="D34" s="25">
        <v>0</v>
      </c>
      <c r="E34" s="8" t="s">
        <v>7</v>
      </c>
      <c r="F34" s="23">
        <v>1</v>
      </c>
      <c r="G34" s="47">
        <v>0</v>
      </c>
    </row>
    <row r="35" spans="1:7" ht="15">
      <c r="A35" s="10"/>
      <c r="B35" s="36" t="s">
        <v>30</v>
      </c>
      <c r="C35" s="40"/>
      <c r="D35" s="25">
        <v>0</v>
      </c>
      <c r="E35" s="8" t="s">
        <v>7</v>
      </c>
      <c r="F35" s="23">
        <v>8</v>
      </c>
      <c r="G35" s="47">
        <v>0</v>
      </c>
    </row>
    <row r="36" spans="1:7" ht="15.75" thickBot="1">
      <c r="A36" s="10"/>
      <c r="B36" s="36"/>
      <c r="C36" s="37"/>
      <c r="D36" s="25"/>
      <c r="E36" s="8"/>
      <c r="F36" s="23"/>
      <c r="G36" s="26"/>
    </row>
    <row r="37" spans="1:7" ht="15.75" thickBot="1">
      <c r="A37" s="18"/>
      <c r="B37" s="19" t="s">
        <v>10</v>
      </c>
      <c r="C37" s="19"/>
      <c r="D37" s="19"/>
      <c r="E37" s="19"/>
      <c r="F37" s="19"/>
      <c r="G37" s="41">
        <f>G29+G21+G13+G6</f>
        <v>0</v>
      </c>
    </row>
    <row r="38" spans="1:7" ht="15.75" thickBot="1">
      <c r="A38" s="18"/>
      <c r="B38" s="19" t="s">
        <v>15</v>
      </c>
      <c r="C38" s="19"/>
      <c r="D38" s="19"/>
      <c r="E38" s="19"/>
      <c r="F38" s="19"/>
      <c r="G38" s="43">
        <f>G39-G37</f>
        <v>0</v>
      </c>
    </row>
    <row r="39" spans="1:7" ht="15.75" thickBot="1">
      <c r="A39" s="50"/>
      <c r="B39" s="51" t="s">
        <v>16</v>
      </c>
      <c r="C39" s="51"/>
      <c r="D39" s="51"/>
      <c r="E39" s="51"/>
      <c r="F39" s="52"/>
      <c r="G39" s="53">
        <f>G37*1.21</f>
        <v>0</v>
      </c>
    </row>
    <row r="113" ht="24" customHeight="1"/>
    <row r="116" ht="30" customHeight="1"/>
    <row r="117" ht="54" customHeight="1"/>
    <row r="118" ht="24" customHeight="1"/>
    <row r="119" ht="17.25" customHeight="1"/>
    <row r="120" ht="24" customHeight="1"/>
    <row r="121" ht="17.25" customHeight="1"/>
    <row r="122" ht="17.25" customHeight="1"/>
    <row r="123" ht="17.25" customHeight="1"/>
    <row r="124" ht="17.25" customHeight="1"/>
    <row r="128" ht="29.25" customHeight="1"/>
    <row r="132" ht="29.25" customHeight="1"/>
  </sheetData>
  <printOptions/>
  <pageMargins left="0.7086614173228347" right="0.7086614173228347" top="0.7874015748031497" bottom="0.7874015748031497" header="0.31496062992125984" footer="0.31496062992125984"/>
  <pageSetup fitToHeight="5" fitToWidth="1" horizontalDpi="1200" verticalDpi="1200" orientation="portrait" paperSize="9" scale="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workbookViewId="0" topLeftCell="A1">
      <selection activeCell="E1" sqref="E1:G2"/>
    </sheetView>
  </sheetViews>
  <sheetFormatPr defaultColWidth="9.140625" defaultRowHeight="15"/>
  <cols>
    <col min="1" max="1" width="14.57421875" style="0" customWidth="1"/>
    <col min="2" max="2" width="80.140625" style="0" customWidth="1"/>
    <col min="3" max="3" width="17.421875" style="0" hidden="1" customWidth="1"/>
    <col min="4" max="4" width="12.28125" style="0" customWidth="1"/>
    <col min="5" max="5" width="9.00390625" style="0" customWidth="1"/>
    <col min="6" max="6" width="12.28125" style="13" customWidth="1"/>
    <col min="7" max="7" width="18.140625" style="0" customWidth="1"/>
  </cols>
  <sheetData>
    <row r="1" spans="1:7" ht="15.75">
      <c r="A1" s="1" t="s">
        <v>2</v>
      </c>
      <c r="B1" s="2" t="s">
        <v>46</v>
      </c>
      <c r="C1" s="44"/>
      <c r="D1" s="45"/>
      <c r="E1" s="33"/>
      <c r="F1" s="15"/>
      <c r="G1" s="38"/>
    </row>
    <row r="2" spans="1:7" ht="15.75" thickBot="1">
      <c r="A2" s="20" t="s">
        <v>3</v>
      </c>
      <c r="B2" s="3" t="s">
        <v>17</v>
      </c>
      <c r="C2" s="48"/>
      <c r="D2" s="49"/>
      <c r="E2" s="34"/>
      <c r="F2" s="35"/>
      <c r="G2" s="39"/>
    </row>
    <row r="3" spans="1:7" ht="29.25" thickBot="1">
      <c r="A3" s="21" t="s">
        <v>4</v>
      </c>
      <c r="B3" s="22" t="s">
        <v>8</v>
      </c>
      <c r="C3" s="31"/>
      <c r="D3" s="28" t="s">
        <v>9</v>
      </c>
      <c r="E3" s="28" t="s">
        <v>5</v>
      </c>
      <c r="F3" s="28" t="s">
        <v>6</v>
      </c>
      <c r="G3" s="28" t="s">
        <v>11</v>
      </c>
    </row>
    <row r="4" spans="1:7" ht="27" customHeight="1">
      <c r="A4" s="4"/>
      <c r="B4" s="5" t="s">
        <v>41</v>
      </c>
      <c r="C4" s="6"/>
      <c r="D4" s="32"/>
      <c r="E4" s="30"/>
      <c r="F4" s="27"/>
      <c r="G4" s="29"/>
    </row>
    <row r="5" spans="1:7" ht="15.75">
      <c r="A5" s="11"/>
      <c r="B5" s="12"/>
      <c r="C5" s="12"/>
      <c r="D5" s="9"/>
      <c r="E5" s="7"/>
      <c r="F5" s="16"/>
      <c r="G5" s="17"/>
    </row>
    <row r="6" spans="1:7" ht="24" customHeight="1">
      <c r="A6" s="4"/>
      <c r="B6" s="14" t="s">
        <v>18</v>
      </c>
      <c r="C6" s="14"/>
      <c r="D6" s="24"/>
      <c r="E6" s="7"/>
      <c r="F6" s="16"/>
      <c r="G6" s="41">
        <f>SUM(G7:G10)</f>
        <v>0</v>
      </c>
    </row>
    <row r="7" spans="1:7" s="46" customFormat="1" ht="257.25" customHeight="1">
      <c r="A7" s="10"/>
      <c r="B7" s="36" t="s">
        <v>1</v>
      </c>
      <c r="C7" s="40" t="s">
        <v>32</v>
      </c>
      <c r="D7" s="25">
        <v>0</v>
      </c>
      <c r="E7" s="8" t="s">
        <v>7</v>
      </c>
      <c r="F7" s="23">
        <v>1</v>
      </c>
      <c r="G7" s="47">
        <v>0</v>
      </c>
    </row>
    <row r="8" spans="1:7" s="46" customFormat="1" ht="33.75">
      <c r="A8" s="10"/>
      <c r="B8" s="36" t="s">
        <v>64</v>
      </c>
      <c r="C8" s="40" t="s">
        <v>24</v>
      </c>
      <c r="D8" s="25">
        <v>0</v>
      </c>
      <c r="E8" s="8" t="s">
        <v>7</v>
      </c>
      <c r="F8" s="23">
        <v>1</v>
      </c>
      <c r="G8" s="47">
        <v>0</v>
      </c>
    </row>
    <row r="9" spans="1:7" s="46" customFormat="1" ht="15">
      <c r="A9" s="10"/>
      <c r="B9" s="36"/>
      <c r="C9" s="40"/>
      <c r="D9" s="25"/>
      <c r="E9" s="8"/>
      <c r="F9" s="23"/>
      <c r="G9" s="47"/>
    </row>
    <row r="10" spans="1:7" ht="15">
      <c r="A10" s="10"/>
      <c r="B10" s="36" t="s">
        <v>19</v>
      </c>
      <c r="C10" s="40"/>
      <c r="D10" s="25">
        <v>0</v>
      </c>
      <c r="E10" s="8" t="s">
        <v>7</v>
      </c>
      <c r="F10" s="23">
        <v>1</v>
      </c>
      <c r="G10" s="26">
        <v>0</v>
      </c>
    </row>
    <row r="11" spans="1:7" ht="15">
      <c r="A11" s="10"/>
      <c r="B11" s="36"/>
      <c r="C11" s="40"/>
      <c r="D11" s="25"/>
      <c r="E11" s="8"/>
      <c r="F11" s="23"/>
      <c r="G11" s="26"/>
    </row>
    <row r="12" spans="1:7" ht="15.75">
      <c r="A12" s="4"/>
      <c r="B12" s="14" t="s">
        <v>12</v>
      </c>
      <c r="C12" s="14"/>
      <c r="D12" s="24"/>
      <c r="E12" s="7"/>
      <c r="F12" s="16"/>
      <c r="G12" s="41">
        <f>SUM(G13:G17)</f>
        <v>0</v>
      </c>
    </row>
    <row r="13" spans="1:7" s="46" customFormat="1" ht="78.75">
      <c r="A13" s="10"/>
      <c r="B13" s="36" t="s">
        <v>81</v>
      </c>
      <c r="C13" s="40" t="s">
        <v>36</v>
      </c>
      <c r="D13" s="25">
        <v>0</v>
      </c>
      <c r="E13" s="8" t="s">
        <v>7</v>
      </c>
      <c r="F13" s="23">
        <v>1</v>
      </c>
      <c r="G13" s="47">
        <v>0</v>
      </c>
    </row>
    <row r="14" spans="1:7" s="46" customFormat="1" ht="15">
      <c r="A14" s="10"/>
      <c r="B14" s="36" t="s">
        <v>82</v>
      </c>
      <c r="C14" s="40" t="s">
        <v>37</v>
      </c>
      <c r="D14" s="25">
        <v>0</v>
      </c>
      <c r="E14" s="8" t="s">
        <v>7</v>
      </c>
      <c r="F14" s="23">
        <v>0</v>
      </c>
      <c r="G14" s="47">
        <f>D14*F14</f>
        <v>0</v>
      </c>
    </row>
    <row r="15" spans="1:7" s="46" customFormat="1" ht="22.5">
      <c r="A15" s="10"/>
      <c r="B15" s="36" t="s">
        <v>69</v>
      </c>
      <c r="C15" s="40" t="s">
        <v>31</v>
      </c>
      <c r="D15" s="25">
        <v>0</v>
      </c>
      <c r="E15" s="8" t="s">
        <v>7</v>
      </c>
      <c r="F15" s="23">
        <v>1</v>
      </c>
      <c r="G15" s="47">
        <v>0</v>
      </c>
    </row>
    <row r="16" spans="1:7" ht="15">
      <c r="A16" s="10"/>
      <c r="B16" s="36" t="s">
        <v>19</v>
      </c>
      <c r="C16" s="40"/>
      <c r="D16" s="25">
        <v>0</v>
      </c>
      <c r="E16" s="8" t="s">
        <v>7</v>
      </c>
      <c r="F16" s="23">
        <v>1</v>
      </c>
      <c r="G16" s="26">
        <v>0</v>
      </c>
    </row>
    <row r="17" spans="1:7" s="46" customFormat="1" ht="78.75">
      <c r="A17" s="10"/>
      <c r="B17" s="36" t="s">
        <v>94</v>
      </c>
      <c r="C17" s="40" t="s">
        <v>45</v>
      </c>
      <c r="D17" s="25">
        <v>0</v>
      </c>
      <c r="E17" s="8" t="s">
        <v>7</v>
      </c>
      <c r="F17" s="23">
        <v>1</v>
      </c>
      <c r="G17" s="47">
        <v>0</v>
      </c>
    </row>
    <row r="18" spans="1:7" ht="15">
      <c r="A18" s="10"/>
      <c r="B18" s="42"/>
      <c r="C18" s="40"/>
      <c r="D18" s="25"/>
      <c r="E18" s="8"/>
      <c r="F18" s="23"/>
      <c r="G18" s="26"/>
    </row>
    <row r="19" spans="1:7" ht="15">
      <c r="A19" s="10"/>
      <c r="B19" s="42"/>
      <c r="C19" s="40"/>
      <c r="D19" s="25"/>
      <c r="E19" s="8"/>
      <c r="F19" s="23"/>
      <c r="G19" s="26"/>
    </row>
    <row r="20" spans="1:7" ht="15">
      <c r="A20" s="10"/>
      <c r="B20" s="36"/>
      <c r="C20" s="40"/>
      <c r="D20" s="25"/>
      <c r="E20" s="8"/>
      <c r="F20" s="23"/>
      <c r="G20" s="26"/>
    </row>
    <row r="21" spans="1:7" ht="15.75">
      <c r="A21" s="4"/>
      <c r="B21" s="14" t="s">
        <v>14</v>
      </c>
      <c r="C21" s="14"/>
      <c r="D21" s="24"/>
      <c r="E21" s="7"/>
      <c r="F21" s="16"/>
      <c r="G21" s="41">
        <f>SUM(G22:G26)</f>
        <v>0</v>
      </c>
    </row>
    <row r="22" spans="1:7" ht="15">
      <c r="A22" s="10"/>
      <c r="B22" s="36" t="s">
        <v>27</v>
      </c>
      <c r="C22" s="40"/>
      <c r="D22" s="25">
        <v>0</v>
      </c>
      <c r="E22" s="8" t="s">
        <v>7</v>
      </c>
      <c r="F22" s="23">
        <v>10</v>
      </c>
      <c r="G22" s="47">
        <v>0</v>
      </c>
    </row>
    <row r="23" spans="1:7" ht="15">
      <c r="A23" s="10"/>
      <c r="B23" s="36" t="s">
        <v>29</v>
      </c>
      <c r="C23" s="40"/>
      <c r="D23" s="25">
        <v>0</v>
      </c>
      <c r="E23" s="8" t="s">
        <v>7</v>
      </c>
      <c r="F23" s="23">
        <v>12</v>
      </c>
      <c r="G23" s="47">
        <v>0</v>
      </c>
    </row>
    <row r="24" spans="1:7" ht="45">
      <c r="A24" s="10"/>
      <c r="B24" s="36" t="s">
        <v>74</v>
      </c>
      <c r="C24" s="40"/>
      <c r="D24" s="25">
        <v>0</v>
      </c>
      <c r="E24" s="8" t="s">
        <v>7</v>
      </c>
      <c r="F24" s="23">
        <v>10</v>
      </c>
      <c r="G24" s="47">
        <v>0</v>
      </c>
    </row>
    <row r="25" spans="1:7" ht="22.5">
      <c r="A25" s="10"/>
      <c r="B25" s="36" t="s">
        <v>83</v>
      </c>
      <c r="C25" s="40"/>
      <c r="D25" s="25">
        <v>0</v>
      </c>
      <c r="E25" s="8" t="s">
        <v>7</v>
      </c>
      <c r="F25" s="23">
        <v>1</v>
      </c>
      <c r="G25" s="47">
        <v>0</v>
      </c>
    </row>
    <row r="26" spans="1:7" ht="15">
      <c r="A26" s="10"/>
      <c r="B26" s="36" t="s">
        <v>30</v>
      </c>
      <c r="C26" s="40"/>
      <c r="D26" s="25">
        <v>0</v>
      </c>
      <c r="E26" s="8" t="s">
        <v>7</v>
      </c>
      <c r="F26" s="23">
        <v>2</v>
      </c>
      <c r="G26" s="47">
        <v>0</v>
      </c>
    </row>
    <row r="27" spans="1:7" ht="15.75" thickBot="1">
      <c r="A27" s="10"/>
      <c r="B27" s="36"/>
      <c r="C27" s="37"/>
      <c r="D27" s="25"/>
      <c r="E27" s="8"/>
      <c r="F27" s="23"/>
      <c r="G27" s="26"/>
    </row>
    <row r="28" spans="1:7" ht="15.75" thickBot="1">
      <c r="A28" s="18"/>
      <c r="B28" s="19" t="s">
        <v>10</v>
      </c>
      <c r="C28" s="19"/>
      <c r="D28" s="19"/>
      <c r="E28" s="19"/>
      <c r="F28" s="19"/>
      <c r="G28" s="41">
        <f>G21+G12+G6</f>
        <v>0</v>
      </c>
    </row>
    <row r="29" spans="1:7" ht="15.75" thickBot="1">
      <c r="A29" s="18"/>
      <c r="B29" s="19" t="s">
        <v>15</v>
      </c>
      <c r="C29" s="19"/>
      <c r="D29" s="19"/>
      <c r="E29" s="19"/>
      <c r="F29" s="19"/>
      <c r="G29" s="43">
        <f>G30-G28</f>
        <v>0</v>
      </c>
    </row>
    <row r="30" spans="1:7" ht="15.75" thickBot="1">
      <c r="A30" s="50"/>
      <c r="B30" s="51" t="s">
        <v>16</v>
      </c>
      <c r="C30" s="51"/>
      <c r="D30" s="51"/>
      <c r="E30" s="51"/>
      <c r="F30" s="52"/>
      <c r="G30" s="53">
        <f>G28*1.21</f>
        <v>0</v>
      </c>
    </row>
    <row r="104" ht="24" customHeight="1"/>
    <row r="107" ht="30" customHeight="1"/>
    <row r="108" ht="54" customHeight="1"/>
    <row r="109" ht="24" customHeight="1"/>
    <row r="110" ht="17.25" customHeight="1"/>
    <row r="111" ht="24" customHeight="1"/>
    <row r="112" ht="17.25" customHeight="1"/>
    <row r="113" ht="17.25" customHeight="1"/>
    <row r="114" ht="17.25" customHeight="1"/>
    <row r="115" ht="17.25" customHeight="1"/>
    <row r="119" ht="29.25" customHeight="1"/>
    <row r="123" ht="29.25" customHeight="1"/>
  </sheetData>
  <printOptions/>
  <pageMargins left="0.7086614173228347" right="0.7086614173228347" top="0.7874015748031497" bottom="0.7874015748031497" header="0.31496062992125984" footer="0.31496062992125984"/>
  <pageSetup fitToHeight="5" fitToWidth="1" horizontalDpi="1200" verticalDpi="1200" orientation="portrait" paperSize="9" scale="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workbookViewId="0" topLeftCell="A16">
      <selection activeCell="E1" sqref="E1:G2"/>
    </sheetView>
  </sheetViews>
  <sheetFormatPr defaultColWidth="9.140625" defaultRowHeight="15"/>
  <cols>
    <col min="1" max="1" width="14.57421875" style="0" customWidth="1"/>
    <col min="2" max="2" width="80.140625" style="0" customWidth="1"/>
    <col min="3" max="3" width="17.421875" style="0" hidden="1" customWidth="1"/>
    <col min="4" max="4" width="12.28125" style="0" customWidth="1"/>
    <col min="5" max="5" width="9.00390625" style="0" customWidth="1"/>
    <col min="6" max="6" width="12.28125" style="13" customWidth="1"/>
    <col min="7" max="7" width="18.140625" style="0" customWidth="1"/>
  </cols>
  <sheetData>
    <row r="1" spans="1:7" ht="15.75">
      <c r="A1" s="1" t="s">
        <v>2</v>
      </c>
      <c r="B1" s="2" t="s">
        <v>46</v>
      </c>
      <c r="C1" s="44" t="s">
        <v>46</v>
      </c>
      <c r="D1" s="45"/>
      <c r="E1" s="33"/>
      <c r="F1" s="15"/>
      <c r="G1" s="38"/>
    </row>
    <row r="2" spans="1:7" ht="15.75" thickBot="1">
      <c r="A2" s="20" t="s">
        <v>3</v>
      </c>
      <c r="B2" s="3" t="s">
        <v>17</v>
      </c>
      <c r="C2" s="48"/>
      <c r="D2" s="49"/>
      <c r="E2" s="34"/>
      <c r="F2" s="35"/>
      <c r="G2" s="39"/>
    </row>
    <row r="3" spans="1:7" ht="29.25" thickBot="1">
      <c r="A3" s="21" t="s">
        <v>4</v>
      </c>
      <c r="B3" s="22" t="s">
        <v>8</v>
      </c>
      <c r="C3" s="31"/>
      <c r="D3" s="28" t="s">
        <v>9</v>
      </c>
      <c r="E3" s="28" t="s">
        <v>5</v>
      </c>
      <c r="F3" s="28" t="s">
        <v>6</v>
      </c>
      <c r="G3" s="28" t="s">
        <v>11</v>
      </c>
    </row>
    <row r="4" spans="1:7" ht="27" customHeight="1">
      <c r="A4" s="4"/>
      <c r="B4" s="5" t="s">
        <v>35</v>
      </c>
      <c r="C4" s="6"/>
      <c r="D4" s="32"/>
      <c r="E4" s="30"/>
      <c r="F4" s="27"/>
      <c r="G4" s="29"/>
    </row>
    <row r="5" spans="1:7" ht="15.75">
      <c r="A5" s="11"/>
      <c r="B5" s="12"/>
      <c r="C5" s="12"/>
      <c r="D5" s="9"/>
      <c r="E5" s="7"/>
      <c r="F5" s="16"/>
      <c r="G5" s="17"/>
    </row>
    <row r="6" spans="1:7" ht="24" customHeight="1">
      <c r="A6" s="4"/>
      <c r="B6" s="14" t="s">
        <v>18</v>
      </c>
      <c r="C6" s="14"/>
      <c r="D6" s="24"/>
      <c r="E6" s="7"/>
      <c r="F6" s="16"/>
      <c r="G6" s="41">
        <f>SUM(G7:G10)</f>
        <v>0</v>
      </c>
    </row>
    <row r="7" spans="1:7" s="46" customFormat="1" ht="258.75" customHeight="1">
      <c r="A7" s="10"/>
      <c r="B7" s="36" t="s">
        <v>1</v>
      </c>
      <c r="C7" s="40" t="s">
        <v>32</v>
      </c>
      <c r="D7" s="25">
        <v>0</v>
      </c>
      <c r="E7" s="8" t="s">
        <v>7</v>
      </c>
      <c r="F7" s="23">
        <v>1</v>
      </c>
      <c r="G7" s="47">
        <v>0</v>
      </c>
    </row>
    <row r="8" spans="1:7" s="46" customFormat="1" ht="33.75">
      <c r="A8" s="10"/>
      <c r="B8" s="36" t="s">
        <v>64</v>
      </c>
      <c r="C8" s="40" t="s">
        <v>24</v>
      </c>
      <c r="D8" s="25">
        <v>0</v>
      </c>
      <c r="E8" s="8" t="s">
        <v>7</v>
      </c>
      <c r="F8" s="23">
        <v>1</v>
      </c>
      <c r="G8" s="47">
        <v>0</v>
      </c>
    </row>
    <row r="9" spans="1:7" s="46" customFormat="1" ht="33.75">
      <c r="A9" s="10"/>
      <c r="B9" s="36" t="s">
        <v>65</v>
      </c>
      <c r="C9" s="40" t="s">
        <v>51</v>
      </c>
      <c r="D9" s="25">
        <v>0</v>
      </c>
      <c r="E9" s="8" t="s">
        <v>7</v>
      </c>
      <c r="F9" s="23">
        <v>1</v>
      </c>
      <c r="G9" s="47">
        <v>0</v>
      </c>
    </row>
    <row r="10" spans="1:7" ht="15">
      <c r="A10" s="10"/>
      <c r="B10" s="36" t="s">
        <v>19</v>
      </c>
      <c r="C10" s="40"/>
      <c r="D10" s="25">
        <v>0</v>
      </c>
      <c r="E10" s="8" t="s">
        <v>7</v>
      </c>
      <c r="F10" s="23">
        <v>1</v>
      </c>
      <c r="G10" s="26">
        <v>0</v>
      </c>
    </row>
    <row r="11" spans="1:7" ht="15">
      <c r="A11" s="10"/>
      <c r="B11" s="36"/>
      <c r="C11" s="40"/>
      <c r="D11" s="25"/>
      <c r="E11" s="8"/>
      <c r="F11" s="23"/>
      <c r="G11" s="26"/>
    </row>
    <row r="12" spans="1:7" ht="15.75">
      <c r="A12" s="4"/>
      <c r="B12" s="14" t="s">
        <v>12</v>
      </c>
      <c r="C12" s="14"/>
      <c r="D12" s="24"/>
      <c r="E12" s="7"/>
      <c r="F12" s="16"/>
      <c r="G12" s="41">
        <f>SUM(G13:G17)</f>
        <v>0</v>
      </c>
    </row>
    <row r="13" spans="1:7" s="46" customFormat="1" ht="78.75">
      <c r="A13" s="10"/>
      <c r="B13" s="36" t="s">
        <v>68</v>
      </c>
      <c r="C13" s="40" t="s">
        <v>25</v>
      </c>
      <c r="D13" s="25">
        <v>0</v>
      </c>
      <c r="E13" s="8" t="s">
        <v>7</v>
      </c>
      <c r="F13" s="23">
        <v>1</v>
      </c>
      <c r="G13" s="47">
        <v>0</v>
      </c>
    </row>
    <row r="14" spans="1:7" s="46" customFormat="1" ht="78.75">
      <c r="A14" s="10"/>
      <c r="B14" s="36" t="s">
        <v>95</v>
      </c>
      <c r="C14" s="40" t="s">
        <v>26</v>
      </c>
      <c r="D14" s="25">
        <v>0</v>
      </c>
      <c r="E14" s="8" t="s">
        <v>7</v>
      </c>
      <c r="F14" s="23">
        <v>1</v>
      </c>
      <c r="G14" s="47">
        <v>0</v>
      </c>
    </row>
    <row r="15" spans="1:7" s="46" customFormat="1" ht="22.5">
      <c r="A15" s="10"/>
      <c r="B15" s="36" t="s">
        <v>69</v>
      </c>
      <c r="C15" s="40" t="s">
        <v>31</v>
      </c>
      <c r="D15" s="25">
        <v>0</v>
      </c>
      <c r="E15" s="8" t="s">
        <v>7</v>
      </c>
      <c r="F15" s="23">
        <v>1</v>
      </c>
      <c r="G15" s="47">
        <v>0</v>
      </c>
    </row>
    <row r="16" spans="1:7" ht="15">
      <c r="A16" s="10"/>
      <c r="B16" s="36" t="s">
        <v>19</v>
      </c>
      <c r="C16" s="40"/>
      <c r="D16" s="25">
        <v>0</v>
      </c>
      <c r="E16" s="8" t="s">
        <v>7</v>
      </c>
      <c r="F16" s="23">
        <v>1</v>
      </c>
      <c r="G16" s="26">
        <v>0</v>
      </c>
    </row>
    <row r="17" spans="1:7" ht="15">
      <c r="A17" s="10"/>
      <c r="B17" s="42"/>
      <c r="C17" s="40"/>
      <c r="D17" s="25"/>
      <c r="E17" s="8"/>
      <c r="F17" s="23"/>
      <c r="G17" s="26"/>
    </row>
    <row r="18" spans="1:7" ht="15">
      <c r="A18" s="10"/>
      <c r="B18" s="42"/>
      <c r="C18" s="40"/>
      <c r="D18" s="25"/>
      <c r="E18" s="8"/>
      <c r="F18" s="23"/>
      <c r="G18" s="26"/>
    </row>
    <row r="19" spans="1:7" ht="15">
      <c r="A19" s="10"/>
      <c r="B19" s="42"/>
      <c r="C19" s="40"/>
      <c r="D19" s="25"/>
      <c r="E19" s="8"/>
      <c r="F19" s="23"/>
      <c r="G19" s="26"/>
    </row>
    <row r="20" spans="1:7" ht="15.75">
      <c r="A20" s="4"/>
      <c r="B20" s="14" t="s">
        <v>13</v>
      </c>
      <c r="C20" s="14"/>
      <c r="D20" s="24"/>
      <c r="E20" s="7"/>
      <c r="F20" s="16"/>
      <c r="G20" s="41">
        <f>SUM(G21:G26)</f>
        <v>0</v>
      </c>
    </row>
    <row r="21" spans="1:7" s="46" customFormat="1" ht="22.5">
      <c r="A21" s="10"/>
      <c r="B21" s="36" t="s">
        <v>70</v>
      </c>
      <c r="C21" s="40" t="s">
        <v>20</v>
      </c>
      <c r="D21" s="25">
        <v>0</v>
      </c>
      <c r="E21" s="8" t="s">
        <v>7</v>
      </c>
      <c r="F21" s="23">
        <v>1</v>
      </c>
      <c r="G21" s="47">
        <v>0</v>
      </c>
    </row>
    <row r="22" spans="1:7" s="46" customFormat="1" ht="56.25">
      <c r="A22" s="10"/>
      <c r="B22" s="36" t="s">
        <v>71</v>
      </c>
      <c r="C22" s="40" t="s">
        <v>21</v>
      </c>
      <c r="D22" s="25">
        <v>0</v>
      </c>
      <c r="E22" s="8" t="s">
        <v>7</v>
      </c>
      <c r="F22" s="23">
        <v>3</v>
      </c>
      <c r="G22" s="47">
        <v>0</v>
      </c>
    </row>
    <row r="23" spans="1:7" s="46" customFormat="1" ht="22.5">
      <c r="A23" s="10"/>
      <c r="B23" s="36" t="s">
        <v>72</v>
      </c>
      <c r="C23" s="40" t="s">
        <v>22</v>
      </c>
      <c r="D23" s="25">
        <v>0</v>
      </c>
      <c r="E23" s="8" t="s">
        <v>7</v>
      </c>
      <c r="F23" s="23">
        <v>1</v>
      </c>
      <c r="G23" s="47">
        <v>0</v>
      </c>
    </row>
    <row r="24" spans="1:7" s="46" customFormat="1" ht="67.5">
      <c r="A24" s="10"/>
      <c r="B24" s="36" t="s">
        <v>76</v>
      </c>
      <c r="C24" s="40" t="s">
        <v>23</v>
      </c>
      <c r="D24" s="25">
        <v>0</v>
      </c>
      <c r="E24" s="8" t="s">
        <v>7</v>
      </c>
      <c r="F24" s="23">
        <v>1</v>
      </c>
      <c r="G24" s="47">
        <v>0</v>
      </c>
    </row>
    <row r="25" spans="1:7" ht="56.25">
      <c r="A25" s="10"/>
      <c r="B25" s="36" t="s">
        <v>77</v>
      </c>
      <c r="C25" s="40"/>
      <c r="D25" s="25">
        <v>0</v>
      </c>
      <c r="E25" s="8" t="s">
        <v>7</v>
      </c>
      <c r="F25" s="23">
        <v>1</v>
      </c>
      <c r="G25" s="26">
        <v>0</v>
      </c>
    </row>
    <row r="26" spans="1:7" ht="15">
      <c r="A26" s="10"/>
      <c r="B26" s="36"/>
      <c r="C26" s="40"/>
      <c r="D26" s="25"/>
      <c r="E26" s="8"/>
      <c r="F26" s="23"/>
      <c r="G26" s="26"/>
    </row>
    <row r="27" spans="1:7" ht="15.75">
      <c r="A27" s="4"/>
      <c r="B27" s="14" t="s">
        <v>14</v>
      </c>
      <c r="C27" s="14"/>
      <c r="D27" s="24"/>
      <c r="E27" s="7"/>
      <c r="F27" s="16"/>
      <c r="G27" s="41">
        <f>SUM(G28:G33)</f>
        <v>0</v>
      </c>
    </row>
    <row r="28" spans="1:7" ht="15">
      <c r="A28" s="10"/>
      <c r="B28" s="36" t="s">
        <v>27</v>
      </c>
      <c r="C28" s="40"/>
      <c r="D28" s="25">
        <v>0</v>
      </c>
      <c r="E28" s="8" t="s">
        <v>7</v>
      </c>
      <c r="F28" s="23">
        <v>20</v>
      </c>
      <c r="G28" s="47">
        <v>0</v>
      </c>
    </row>
    <row r="29" spans="1:7" ht="15">
      <c r="A29" s="10"/>
      <c r="B29" s="36" t="s">
        <v>28</v>
      </c>
      <c r="C29" s="40"/>
      <c r="D29" s="25">
        <v>0</v>
      </c>
      <c r="E29" s="8" t="s">
        <v>7</v>
      </c>
      <c r="F29" s="23">
        <v>12</v>
      </c>
      <c r="G29" s="47">
        <v>0</v>
      </c>
    </row>
    <row r="30" spans="1:7" ht="15">
      <c r="A30" s="10"/>
      <c r="B30" s="36" t="s">
        <v>29</v>
      </c>
      <c r="C30" s="40"/>
      <c r="D30" s="25">
        <v>0</v>
      </c>
      <c r="E30" s="8" t="s">
        <v>7</v>
      </c>
      <c r="F30" s="23">
        <v>24</v>
      </c>
      <c r="G30" s="47">
        <v>0</v>
      </c>
    </row>
    <row r="31" spans="1:7" ht="45">
      <c r="A31" s="10"/>
      <c r="B31" s="36" t="s">
        <v>74</v>
      </c>
      <c r="C31" s="40"/>
      <c r="D31" s="25">
        <v>0</v>
      </c>
      <c r="E31" s="8" t="s">
        <v>7</v>
      </c>
      <c r="F31" s="23">
        <v>20</v>
      </c>
      <c r="G31" s="47">
        <v>0</v>
      </c>
    </row>
    <row r="32" spans="1:7" ht="22.5">
      <c r="A32" s="10"/>
      <c r="B32" s="36" t="s">
        <v>73</v>
      </c>
      <c r="C32" s="40"/>
      <c r="D32" s="25">
        <v>0</v>
      </c>
      <c r="E32" s="8" t="s">
        <v>7</v>
      </c>
      <c r="F32" s="23">
        <v>1</v>
      </c>
      <c r="G32" s="47">
        <v>0</v>
      </c>
    </row>
    <row r="33" spans="1:7" ht="15">
      <c r="A33" s="10"/>
      <c r="B33" s="36" t="s">
        <v>30</v>
      </c>
      <c r="C33" s="40"/>
      <c r="D33" s="25">
        <v>0</v>
      </c>
      <c r="E33" s="8" t="s">
        <v>7</v>
      </c>
      <c r="F33" s="23">
        <v>10</v>
      </c>
      <c r="G33" s="47">
        <v>0</v>
      </c>
    </row>
    <row r="34" spans="1:7" ht="15.75" thickBot="1">
      <c r="A34" s="10"/>
      <c r="B34" s="36"/>
      <c r="C34" s="37"/>
      <c r="D34" s="25"/>
      <c r="E34" s="8"/>
      <c r="F34" s="23"/>
      <c r="G34" s="26"/>
    </row>
    <row r="35" spans="1:7" ht="15.75" thickBot="1">
      <c r="A35" s="18"/>
      <c r="B35" s="19" t="s">
        <v>10</v>
      </c>
      <c r="C35" s="19"/>
      <c r="D35" s="19"/>
      <c r="E35" s="19"/>
      <c r="F35" s="19"/>
      <c r="G35" s="41">
        <f>G27+G20+G12+G6</f>
        <v>0</v>
      </c>
    </row>
    <row r="36" spans="1:7" ht="15.75" thickBot="1">
      <c r="A36" s="18"/>
      <c r="B36" s="19" t="s">
        <v>15</v>
      </c>
      <c r="C36" s="19"/>
      <c r="D36" s="19"/>
      <c r="E36" s="19"/>
      <c r="F36" s="19"/>
      <c r="G36" s="43">
        <f>G37-G35</f>
        <v>0</v>
      </c>
    </row>
    <row r="37" spans="1:7" ht="15.75" thickBot="1">
      <c r="A37" s="50"/>
      <c r="B37" s="51" t="s">
        <v>16</v>
      </c>
      <c r="C37" s="51"/>
      <c r="D37" s="51"/>
      <c r="E37" s="51"/>
      <c r="F37" s="52"/>
      <c r="G37" s="53">
        <f>G35*1.21</f>
        <v>0</v>
      </c>
    </row>
    <row r="111" ht="24" customHeight="1"/>
    <row r="114" ht="30" customHeight="1"/>
    <row r="115" ht="54" customHeight="1"/>
    <row r="116" ht="24" customHeight="1"/>
    <row r="117" ht="17.25" customHeight="1"/>
    <row r="118" ht="24" customHeight="1"/>
    <row r="119" ht="17.25" customHeight="1"/>
    <row r="120" ht="17.25" customHeight="1"/>
    <row r="121" ht="17.25" customHeight="1"/>
    <row r="122" ht="17.25" customHeight="1"/>
    <row r="126" ht="29.25" customHeight="1"/>
    <row r="130" ht="29.25" customHeight="1"/>
  </sheetData>
  <printOptions/>
  <pageMargins left="0.7086614173228347" right="0.7086614173228347" top="0.7874015748031497" bottom="0.7874015748031497" header="0.31496062992125984" footer="0.31496062992125984"/>
  <pageSetup fitToHeight="5" fitToWidth="1" horizontalDpi="1200" verticalDpi="1200" orientation="portrait" paperSize="9" scale="60" r:id="rId1"/>
  <ignoredErrors>
    <ignoredError sqref="G36:G37"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workbookViewId="0" topLeftCell="A1">
      <selection activeCell="E1" sqref="E1:G2"/>
    </sheetView>
  </sheetViews>
  <sheetFormatPr defaultColWidth="9.140625" defaultRowHeight="15"/>
  <cols>
    <col min="1" max="1" width="14.57421875" style="0" customWidth="1"/>
    <col min="2" max="2" width="80.140625" style="0" customWidth="1"/>
    <col min="3" max="3" width="17.421875" style="0" hidden="1" customWidth="1"/>
    <col min="4" max="4" width="12.28125" style="0" customWidth="1"/>
    <col min="5" max="5" width="9.00390625" style="0" customWidth="1"/>
    <col min="6" max="6" width="12.28125" style="13" customWidth="1"/>
    <col min="7" max="7" width="18.140625" style="0" customWidth="1"/>
  </cols>
  <sheetData>
    <row r="1" spans="1:7" ht="15.75">
      <c r="A1" s="1" t="s">
        <v>2</v>
      </c>
      <c r="B1" s="2" t="s">
        <v>46</v>
      </c>
      <c r="C1" s="44" t="s">
        <v>46</v>
      </c>
      <c r="D1" s="45"/>
      <c r="E1" s="33"/>
      <c r="F1" s="15"/>
      <c r="G1" s="38"/>
    </row>
    <row r="2" spans="1:7" ht="15.75" thickBot="1">
      <c r="A2" s="20" t="s">
        <v>3</v>
      </c>
      <c r="B2" s="3" t="s">
        <v>17</v>
      </c>
      <c r="C2" s="48"/>
      <c r="D2" s="49"/>
      <c r="E2" s="34"/>
      <c r="F2" s="35"/>
      <c r="G2" s="39"/>
    </row>
    <row r="3" spans="1:7" ht="29.25" thickBot="1">
      <c r="A3" s="21" t="s">
        <v>4</v>
      </c>
      <c r="B3" s="22" t="s">
        <v>8</v>
      </c>
      <c r="C3" s="31"/>
      <c r="D3" s="28" t="s">
        <v>9</v>
      </c>
      <c r="E3" s="28" t="s">
        <v>5</v>
      </c>
      <c r="F3" s="28" t="s">
        <v>6</v>
      </c>
      <c r="G3" s="28" t="s">
        <v>11</v>
      </c>
    </row>
    <row r="4" spans="1:7" ht="27" customHeight="1">
      <c r="A4" s="4"/>
      <c r="B4" s="5" t="s">
        <v>38</v>
      </c>
      <c r="C4" s="6"/>
      <c r="D4" s="32"/>
      <c r="E4" s="30"/>
      <c r="F4" s="27"/>
      <c r="G4" s="29"/>
    </row>
    <row r="5" spans="1:7" ht="15.75">
      <c r="A5" s="11"/>
      <c r="B5" s="12"/>
      <c r="C5" s="12"/>
      <c r="D5" s="9"/>
      <c r="E5" s="7"/>
      <c r="F5" s="16"/>
      <c r="G5" s="17"/>
    </row>
    <row r="6" spans="1:7" ht="24" customHeight="1">
      <c r="A6" s="4"/>
      <c r="B6" s="14" t="s">
        <v>18</v>
      </c>
      <c r="C6" s="14"/>
      <c r="D6" s="24"/>
      <c r="E6" s="7"/>
      <c r="F6" s="16"/>
      <c r="G6" s="41">
        <f>SUM(G7:G8)</f>
        <v>0</v>
      </c>
    </row>
    <row r="7" spans="1:7" s="46" customFormat="1" ht="33.75">
      <c r="A7" s="10"/>
      <c r="B7" s="36" t="s">
        <v>64</v>
      </c>
      <c r="C7" s="40" t="s">
        <v>24</v>
      </c>
      <c r="D7" s="25">
        <v>0</v>
      </c>
      <c r="E7" s="8" t="s">
        <v>7</v>
      </c>
      <c r="F7" s="23">
        <v>1</v>
      </c>
      <c r="G7" s="47">
        <v>0</v>
      </c>
    </row>
    <row r="8" spans="1:7" s="46" customFormat="1" ht="33.75">
      <c r="A8" s="10"/>
      <c r="B8" s="36" t="s">
        <v>84</v>
      </c>
      <c r="C8" s="40" t="s">
        <v>44</v>
      </c>
      <c r="D8" s="25">
        <v>0</v>
      </c>
      <c r="E8" s="8" t="s">
        <v>7</v>
      </c>
      <c r="F8" s="23">
        <v>2</v>
      </c>
      <c r="G8" s="47">
        <v>0</v>
      </c>
    </row>
    <row r="9" spans="1:7" ht="15">
      <c r="A9" s="10"/>
      <c r="B9" s="36"/>
      <c r="C9" s="40"/>
      <c r="D9" s="25"/>
      <c r="E9" s="8"/>
      <c r="F9" s="23"/>
      <c r="G9" s="26"/>
    </row>
    <row r="10" spans="1:7" ht="15.75">
      <c r="A10" s="4"/>
      <c r="B10" s="14" t="s">
        <v>12</v>
      </c>
      <c r="C10" s="14"/>
      <c r="D10" s="24"/>
      <c r="E10" s="7"/>
      <c r="F10" s="16"/>
      <c r="G10" s="41">
        <f>SUM(G11:G15)</f>
        <v>0</v>
      </c>
    </row>
    <row r="11" spans="1:7" s="46" customFormat="1" ht="78.75">
      <c r="A11" s="10"/>
      <c r="B11" s="36" t="s">
        <v>81</v>
      </c>
      <c r="C11" s="40" t="s">
        <v>36</v>
      </c>
      <c r="D11" s="25">
        <v>0</v>
      </c>
      <c r="E11" s="8" t="s">
        <v>7</v>
      </c>
      <c r="F11" s="23">
        <v>1</v>
      </c>
      <c r="G11" s="47">
        <v>0</v>
      </c>
    </row>
    <row r="12" spans="1:7" s="46" customFormat="1" ht="15">
      <c r="A12" s="10"/>
      <c r="B12" s="36" t="s">
        <v>82</v>
      </c>
      <c r="C12" s="40" t="s">
        <v>37</v>
      </c>
      <c r="D12" s="25">
        <v>0</v>
      </c>
      <c r="E12" s="8" t="s">
        <v>7</v>
      </c>
      <c r="F12" s="23">
        <v>0</v>
      </c>
      <c r="G12" s="47">
        <f>D12*F12</f>
        <v>0</v>
      </c>
    </row>
    <row r="13" spans="1:7" s="46" customFormat="1" ht="22.5">
      <c r="A13" s="10"/>
      <c r="B13" s="36" t="s">
        <v>69</v>
      </c>
      <c r="C13" s="40" t="s">
        <v>31</v>
      </c>
      <c r="D13" s="25">
        <v>0</v>
      </c>
      <c r="E13" s="8" t="s">
        <v>7</v>
      </c>
      <c r="F13" s="23">
        <v>1</v>
      </c>
      <c r="G13" s="47">
        <v>0</v>
      </c>
    </row>
    <row r="14" spans="1:7" ht="15">
      <c r="A14" s="10"/>
      <c r="B14" s="36" t="s">
        <v>19</v>
      </c>
      <c r="C14" s="40"/>
      <c r="D14" s="25">
        <v>0</v>
      </c>
      <c r="E14" s="8" t="s">
        <v>7</v>
      </c>
      <c r="F14" s="23">
        <v>1</v>
      </c>
      <c r="G14" s="26">
        <v>0</v>
      </c>
    </row>
    <row r="15" spans="1:7" s="46" customFormat="1" ht="78.75">
      <c r="A15" s="10"/>
      <c r="B15" s="36" t="s">
        <v>96</v>
      </c>
      <c r="C15" s="40" t="s">
        <v>45</v>
      </c>
      <c r="D15" s="25">
        <v>0</v>
      </c>
      <c r="E15" s="8" t="s">
        <v>7</v>
      </c>
      <c r="F15" s="23">
        <v>1</v>
      </c>
      <c r="G15" s="47">
        <v>0</v>
      </c>
    </row>
    <row r="16" spans="1:7" ht="15">
      <c r="A16" s="10"/>
      <c r="B16" s="42"/>
      <c r="C16" s="40"/>
      <c r="D16" s="25"/>
      <c r="E16" s="8"/>
      <c r="F16" s="23"/>
      <c r="G16" s="26"/>
    </row>
    <row r="17" spans="1:7" ht="15">
      <c r="A17" s="10"/>
      <c r="B17" s="42"/>
      <c r="C17" s="40"/>
      <c r="D17" s="25"/>
      <c r="E17" s="8"/>
      <c r="F17" s="23"/>
      <c r="G17" s="26"/>
    </row>
    <row r="18" spans="1:7" ht="15">
      <c r="A18" s="10"/>
      <c r="B18" s="36"/>
      <c r="C18" s="40"/>
      <c r="D18" s="25"/>
      <c r="E18" s="8"/>
      <c r="F18" s="23"/>
      <c r="G18" s="26"/>
    </row>
    <row r="19" spans="1:7" ht="15.75">
      <c r="A19" s="4"/>
      <c r="B19" s="14" t="s">
        <v>14</v>
      </c>
      <c r="C19" s="14"/>
      <c r="D19" s="24"/>
      <c r="E19" s="7"/>
      <c r="F19" s="16"/>
      <c r="G19" s="41">
        <f>SUM(G20:G24)</f>
        <v>0</v>
      </c>
    </row>
    <row r="20" spans="1:7" ht="15">
      <c r="A20" s="10"/>
      <c r="B20" s="36" t="s">
        <v>27</v>
      </c>
      <c r="C20" s="40"/>
      <c r="D20" s="25">
        <v>0</v>
      </c>
      <c r="E20" s="8" t="s">
        <v>7</v>
      </c>
      <c r="F20" s="23">
        <v>10</v>
      </c>
      <c r="G20" s="47">
        <v>0</v>
      </c>
    </row>
    <row r="21" spans="1:7" ht="15">
      <c r="A21" s="10"/>
      <c r="B21" s="36" t="s">
        <v>29</v>
      </c>
      <c r="C21" s="40"/>
      <c r="D21" s="25">
        <v>0</v>
      </c>
      <c r="E21" s="8" t="s">
        <v>7</v>
      </c>
      <c r="F21" s="23">
        <v>12</v>
      </c>
      <c r="G21" s="47">
        <v>0</v>
      </c>
    </row>
    <row r="22" spans="1:7" ht="45">
      <c r="A22" s="10"/>
      <c r="B22" s="36" t="s">
        <v>74</v>
      </c>
      <c r="C22" s="40"/>
      <c r="D22" s="25">
        <v>0</v>
      </c>
      <c r="E22" s="8" t="s">
        <v>7</v>
      </c>
      <c r="F22" s="23">
        <v>10</v>
      </c>
      <c r="G22" s="47">
        <v>0</v>
      </c>
    </row>
    <row r="23" spans="1:7" ht="22.5">
      <c r="A23" s="10"/>
      <c r="B23" s="36" t="s">
        <v>83</v>
      </c>
      <c r="C23" s="40"/>
      <c r="D23" s="25">
        <v>0</v>
      </c>
      <c r="E23" s="8" t="s">
        <v>7</v>
      </c>
      <c r="F23" s="23">
        <v>1</v>
      </c>
      <c r="G23" s="47">
        <v>0</v>
      </c>
    </row>
    <row r="24" spans="1:7" ht="15">
      <c r="A24" s="10"/>
      <c r="B24" s="36" t="s">
        <v>30</v>
      </c>
      <c r="C24" s="40"/>
      <c r="D24" s="25">
        <v>0</v>
      </c>
      <c r="E24" s="8" t="s">
        <v>7</v>
      </c>
      <c r="F24" s="23">
        <v>1</v>
      </c>
      <c r="G24" s="47">
        <v>0</v>
      </c>
    </row>
    <row r="25" spans="1:7" ht="15.75" thickBot="1">
      <c r="A25" s="10"/>
      <c r="B25" s="36"/>
      <c r="C25" s="37"/>
      <c r="D25" s="25"/>
      <c r="E25" s="8"/>
      <c r="F25" s="23"/>
      <c r="G25" s="26">
        <v>0</v>
      </c>
    </row>
    <row r="26" spans="1:7" ht="15.75" thickBot="1">
      <c r="A26" s="18"/>
      <c r="B26" s="19" t="s">
        <v>10</v>
      </c>
      <c r="C26" s="19"/>
      <c r="D26" s="19"/>
      <c r="E26" s="19"/>
      <c r="F26" s="19"/>
      <c r="G26" s="41">
        <f>G19+G10+G6</f>
        <v>0</v>
      </c>
    </row>
    <row r="27" spans="1:7" ht="15.75" thickBot="1">
      <c r="A27" s="18"/>
      <c r="B27" s="19" t="s">
        <v>15</v>
      </c>
      <c r="C27" s="19"/>
      <c r="D27" s="19"/>
      <c r="E27" s="19"/>
      <c r="F27" s="19"/>
      <c r="G27" s="43">
        <f>G28-G26</f>
        <v>0</v>
      </c>
    </row>
    <row r="28" spans="1:7" ht="15.75" thickBot="1">
      <c r="A28" s="50"/>
      <c r="B28" s="51" t="s">
        <v>16</v>
      </c>
      <c r="C28" s="51"/>
      <c r="D28" s="51"/>
      <c r="E28" s="51"/>
      <c r="F28" s="52"/>
      <c r="G28" s="53">
        <f>G26*1.21</f>
        <v>0</v>
      </c>
    </row>
    <row r="102" ht="24" customHeight="1"/>
    <row r="105" ht="30" customHeight="1"/>
    <row r="106" ht="54" customHeight="1"/>
    <row r="107" ht="24" customHeight="1"/>
    <row r="108" ht="17.25" customHeight="1"/>
    <row r="109" ht="24" customHeight="1"/>
    <row r="110" ht="17.25" customHeight="1"/>
    <row r="111" ht="17.25" customHeight="1"/>
    <row r="112" ht="17.25" customHeight="1"/>
    <row r="113" ht="17.25" customHeight="1"/>
    <row r="117" ht="29.25" customHeight="1"/>
    <row r="121" ht="29.25" customHeight="1"/>
  </sheetData>
  <printOptions/>
  <pageMargins left="0.7086614173228347" right="0.7086614173228347" top="0.7874015748031497" bottom="0.7874015748031497" header="0.31496062992125984" footer="0.31496062992125984"/>
  <pageSetup fitToHeight="5" fitToWidth="1" horizontalDpi="1200" verticalDpi="1200" orientation="portrait" paperSize="9" scale="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workbookViewId="0" topLeftCell="A16">
      <selection activeCell="E1" sqref="E1:G2"/>
    </sheetView>
  </sheetViews>
  <sheetFormatPr defaultColWidth="9.140625" defaultRowHeight="15"/>
  <cols>
    <col min="1" max="1" width="14.57421875" style="0" customWidth="1"/>
    <col min="2" max="2" width="80.140625" style="0" customWidth="1"/>
    <col min="3" max="3" width="17.421875" style="0" hidden="1" customWidth="1"/>
    <col min="4" max="4" width="12.28125" style="0" customWidth="1"/>
    <col min="5" max="5" width="9.00390625" style="0" customWidth="1"/>
    <col min="6" max="6" width="12.28125" style="13" customWidth="1"/>
    <col min="7" max="7" width="18.140625" style="0" customWidth="1"/>
  </cols>
  <sheetData>
    <row r="1" spans="1:7" ht="15.75">
      <c r="A1" s="1" t="s">
        <v>2</v>
      </c>
      <c r="B1" s="2" t="s">
        <v>46</v>
      </c>
      <c r="C1" s="44" t="s">
        <v>46</v>
      </c>
      <c r="D1" s="45"/>
      <c r="E1" s="33"/>
      <c r="F1" s="15"/>
      <c r="G1" s="38"/>
    </row>
    <row r="2" spans="1:7" ht="15.75" thickBot="1">
      <c r="A2" s="20" t="s">
        <v>3</v>
      </c>
      <c r="B2" s="3" t="s">
        <v>17</v>
      </c>
      <c r="C2" s="48"/>
      <c r="D2" s="49"/>
      <c r="E2" s="34"/>
      <c r="F2" s="35"/>
      <c r="G2" s="39"/>
    </row>
    <row r="3" spans="1:7" ht="29.25" thickBot="1">
      <c r="A3" s="21" t="s">
        <v>4</v>
      </c>
      <c r="B3" s="22" t="s">
        <v>8</v>
      </c>
      <c r="C3" s="31"/>
      <c r="D3" s="28" t="s">
        <v>9</v>
      </c>
      <c r="E3" s="28" t="s">
        <v>5</v>
      </c>
      <c r="F3" s="28" t="s">
        <v>6</v>
      </c>
      <c r="G3" s="28" t="s">
        <v>11</v>
      </c>
    </row>
    <row r="4" spans="1:7" ht="27" customHeight="1">
      <c r="A4" s="4"/>
      <c r="B4" s="5" t="s">
        <v>39</v>
      </c>
      <c r="C4" s="6"/>
      <c r="D4" s="32"/>
      <c r="E4" s="30"/>
      <c r="F4" s="27"/>
      <c r="G4" s="29"/>
    </row>
    <row r="5" spans="1:7" ht="15.75">
      <c r="A5" s="11"/>
      <c r="B5" s="12"/>
      <c r="C5" s="12"/>
      <c r="D5" s="9"/>
      <c r="E5" s="7"/>
      <c r="F5" s="16"/>
      <c r="G5" s="17"/>
    </row>
    <row r="6" spans="1:7" ht="24" customHeight="1">
      <c r="A6" s="4"/>
      <c r="B6" s="14" t="s">
        <v>18</v>
      </c>
      <c r="C6" s="14"/>
      <c r="D6" s="24"/>
      <c r="E6" s="7"/>
      <c r="F6" s="16"/>
      <c r="G6" s="41">
        <f>SUM(G7:G13)</f>
        <v>0</v>
      </c>
    </row>
    <row r="7" spans="1:7" s="46" customFormat="1" ht="258.75" customHeight="1">
      <c r="A7" s="10"/>
      <c r="B7" s="36" t="s">
        <v>1</v>
      </c>
      <c r="C7" s="40" t="s">
        <v>32</v>
      </c>
      <c r="D7" s="25">
        <v>0</v>
      </c>
      <c r="E7" s="8" t="s">
        <v>7</v>
      </c>
      <c r="F7" s="23">
        <v>1</v>
      </c>
      <c r="G7" s="47">
        <v>0</v>
      </c>
    </row>
    <row r="8" spans="1:7" s="46" customFormat="1" ht="45">
      <c r="A8" s="10"/>
      <c r="B8" s="36" t="s">
        <v>90</v>
      </c>
      <c r="C8" s="40" t="s">
        <v>33</v>
      </c>
      <c r="D8" s="25">
        <v>0</v>
      </c>
      <c r="E8" s="8" t="s">
        <v>7</v>
      </c>
      <c r="F8" s="23">
        <v>2</v>
      </c>
      <c r="G8" s="47">
        <v>0</v>
      </c>
    </row>
    <row r="9" spans="1:7" s="46" customFormat="1" ht="22.5">
      <c r="A9" s="10"/>
      <c r="B9" s="36" t="s">
        <v>85</v>
      </c>
      <c r="C9" s="40"/>
      <c r="D9" s="25">
        <v>0</v>
      </c>
      <c r="E9" s="8" t="s">
        <v>7</v>
      </c>
      <c r="F9" s="23">
        <v>1</v>
      </c>
      <c r="G9" s="47">
        <v>0</v>
      </c>
    </row>
    <row r="10" spans="1:7" s="46" customFormat="1" ht="33.75">
      <c r="A10" s="10"/>
      <c r="B10" s="36" t="s">
        <v>64</v>
      </c>
      <c r="C10" s="40" t="s">
        <v>24</v>
      </c>
      <c r="D10" s="25">
        <v>0</v>
      </c>
      <c r="E10" s="8" t="s">
        <v>7</v>
      </c>
      <c r="F10" s="23">
        <v>1</v>
      </c>
      <c r="G10" s="47">
        <v>0</v>
      </c>
    </row>
    <row r="11" spans="1:7" s="46" customFormat="1" ht="78.75">
      <c r="A11" s="10"/>
      <c r="B11" s="36" t="s">
        <v>86</v>
      </c>
      <c r="C11" s="40" t="s">
        <v>40</v>
      </c>
      <c r="D11" s="25">
        <v>0</v>
      </c>
      <c r="E11" s="8" t="s">
        <v>7</v>
      </c>
      <c r="F11" s="23">
        <v>1</v>
      </c>
      <c r="G11" s="47">
        <v>0</v>
      </c>
    </row>
    <row r="12" spans="1:7" s="46" customFormat="1" ht="67.5">
      <c r="A12" s="10"/>
      <c r="B12" s="36" t="s">
        <v>87</v>
      </c>
      <c r="C12" s="40" t="s">
        <v>56</v>
      </c>
      <c r="D12" s="25">
        <v>0</v>
      </c>
      <c r="E12" s="8" t="s">
        <v>7</v>
      </c>
      <c r="F12" s="23">
        <v>1</v>
      </c>
      <c r="G12" s="47">
        <v>0</v>
      </c>
    </row>
    <row r="13" spans="1:7" ht="15">
      <c r="A13" s="10"/>
      <c r="B13" s="36" t="s">
        <v>19</v>
      </c>
      <c r="C13" s="40"/>
      <c r="D13" s="25">
        <v>0</v>
      </c>
      <c r="E13" s="8" t="s">
        <v>7</v>
      </c>
      <c r="F13" s="23">
        <v>1</v>
      </c>
      <c r="G13" s="26">
        <v>0</v>
      </c>
    </row>
    <row r="14" spans="1:7" ht="15">
      <c r="A14" s="10"/>
      <c r="B14" s="36"/>
      <c r="C14" s="40"/>
      <c r="D14" s="25"/>
      <c r="E14" s="8"/>
      <c r="F14" s="23"/>
      <c r="G14" s="26"/>
    </row>
    <row r="15" spans="1:7" ht="15.75">
      <c r="A15" s="4"/>
      <c r="B15" s="14" t="s">
        <v>12</v>
      </c>
      <c r="C15" s="14"/>
      <c r="D15" s="24"/>
      <c r="E15" s="7"/>
      <c r="F15" s="16"/>
      <c r="G15" s="41">
        <f>SUM(G16:G20)</f>
        <v>0</v>
      </c>
    </row>
    <row r="16" spans="1:7" s="46" customFormat="1" ht="78.75">
      <c r="A16" s="10"/>
      <c r="B16" s="36" t="s">
        <v>81</v>
      </c>
      <c r="C16" s="40" t="s">
        <v>36</v>
      </c>
      <c r="D16" s="25">
        <v>0</v>
      </c>
      <c r="E16" s="8" t="s">
        <v>7</v>
      </c>
      <c r="F16" s="23">
        <v>1</v>
      </c>
      <c r="G16" s="47">
        <v>0</v>
      </c>
    </row>
    <row r="17" spans="1:7" s="46" customFormat="1" ht="15">
      <c r="A17" s="10"/>
      <c r="B17" s="36" t="s">
        <v>82</v>
      </c>
      <c r="C17" s="40" t="s">
        <v>37</v>
      </c>
      <c r="D17" s="25">
        <v>0</v>
      </c>
      <c r="E17" s="8" t="s">
        <v>7</v>
      </c>
      <c r="F17" s="23">
        <v>0</v>
      </c>
      <c r="G17" s="47">
        <f>D17*F17</f>
        <v>0</v>
      </c>
    </row>
    <row r="18" spans="1:7" s="46" customFormat="1" ht="22.5">
      <c r="A18" s="10"/>
      <c r="B18" s="36" t="s">
        <v>69</v>
      </c>
      <c r="C18" s="40" t="s">
        <v>31</v>
      </c>
      <c r="D18" s="25">
        <v>0</v>
      </c>
      <c r="E18" s="8" t="s">
        <v>7</v>
      </c>
      <c r="F18" s="23">
        <v>1</v>
      </c>
      <c r="G18" s="47">
        <v>0</v>
      </c>
    </row>
    <row r="19" spans="1:7" ht="15">
      <c r="A19" s="10"/>
      <c r="B19" s="36" t="s">
        <v>19</v>
      </c>
      <c r="C19" s="40"/>
      <c r="D19" s="25">
        <v>0</v>
      </c>
      <c r="E19" s="8" t="s">
        <v>7</v>
      </c>
      <c r="F19" s="23">
        <v>1</v>
      </c>
      <c r="G19" s="26">
        <v>0</v>
      </c>
    </row>
    <row r="20" spans="1:7" s="46" customFormat="1" ht="78.75">
      <c r="A20" s="10"/>
      <c r="B20" s="36" t="s">
        <v>97</v>
      </c>
      <c r="C20" s="40" t="s">
        <v>45</v>
      </c>
      <c r="D20" s="25">
        <v>0</v>
      </c>
      <c r="E20" s="8" t="s">
        <v>7</v>
      </c>
      <c r="F20" s="23">
        <v>1</v>
      </c>
      <c r="G20" s="47">
        <v>0</v>
      </c>
    </row>
    <row r="21" spans="1:7" ht="15">
      <c r="A21" s="10"/>
      <c r="B21" s="42"/>
      <c r="C21" s="40"/>
      <c r="D21" s="25"/>
      <c r="E21" s="8"/>
      <c r="F21" s="23"/>
      <c r="G21" s="26"/>
    </row>
    <row r="22" spans="1:7" ht="15">
      <c r="A22" s="10"/>
      <c r="B22" s="42"/>
      <c r="C22" s="40"/>
      <c r="D22" s="25"/>
      <c r="E22" s="8"/>
      <c r="F22" s="23"/>
      <c r="G22" s="26"/>
    </row>
    <row r="23" spans="1:7" ht="15">
      <c r="A23" s="10"/>
      <c r="B23" s="36"/>
      <c r="C23" s="40"/>
      <c r="D23" s="25"/>
      <c r="E23" s="8"/>
      <c r="F23" s="23"/>
      <c r="G23" s="26"/>
    </row>
    <row r="24" spans="1:7" ht="15.75">
      <c r="A24" s="4"/>
      <c r="B24" s="14" t="s">
        <v>14</v>
      </c>
      <c r="C24" s="14"/>
      <c r="D24" s="24"/>
      <c r="E24" s="7"/>
      <c r="F24" s="16"/>
      <c r="G24" s="41">
        <f>SUM(G25:G29)</f>
        <v>0</v>
      </c>
    </row>
    <row r="25" spans="1:7" ht="15">
      <c r="A25" s="10"/>
      <c r="B25" s="36" t="s">
        <v>27</v>
      </c>
      <c r="C25" s="40"/>
      <c r="D25" s="25">
        <v>0</v>
      </c>
      <c r="E25" s="8" t="s">
        <v>7</v>
      </c>
      <c r="F25" s="23">
        <v>20</v>
      </c>
      <c r="G25" s="47">
        <v>0</v>
      </c>
    </row>
    <row r="26" spans="1:7" ht="15">
      <c r="A26" s="10"/>
      <c r="B26" s="36" t="s">
        <v>29</v>
      </c>
      <c r="C26" s="40"/>
      <c r="D26" s="25">
        <v>0</v>
      </c>
      <c r="E26" s="8" t="s">
        <v>7</v>
      </c>
      <c r="F26" s="23">
        <v>12</v>
      </c>
      <c r="G26" s="47">
        <v>0</v>
      </c>
    </row>
    <row r="27" spans="1:7" ht="45">
      <c r="A27" s="10"/>
      <c r="B27" s="36" t="s">
        <v>74</v>
      </c>
      <c r="C27" s="40"/>
      <c r="D27" s="25">
        <v>0</v>
      </c>
      <c r="E27" s="8" t="s">
        <v>7</v>
      </c>
      <c r="F27" s="23">
        <v>10</v>
      </c>
      <c r="G27" s="47">
        <v>0</v>
      </c>
    </row>
    <row r="28" spans="1:7" ht="22.5">
      <c r="A28" s="10"/>
      <c r="B28" s="36" t="s">
        <v>83</v>
      </c>
      <c r="C28" s="40"/>
      <c r="D28" s="25">
        <v>0</v>
      </c>
      <c r="E28" s="8" t="s">
        <v>7</v>
      </c>
      <c r="F28" s="23">
        <v>1</v>
      </c>
      <c r="G28" s="47">
        <v>0</v>
      </c>
    </row>
    <row r="29" spans="1:7" ht="15">
      <c r="A29" s="10"/>
      <c r="B29" s="36" t="s">
        <v>30</v>
      </c>
      <c r="C29" s="40"/>
      <c r="D29" s="25">
        <v>0</v>
      </c>
      <c r="E29" s="8" t="s">
        <v>7</v>
      </c>
      <c r="F29" s="23">
        <v>1</v>
      </c>
      <c r="G29" s="47">
        <v>0</v>
      </c>
    </row>
    <row r="30" spans="1:7" ht="15.75" thickBot="1">
      <c r="A30" s="10"/>
      <c r="B30" s="36"/>
      <c r="C30" s="37"/>
      <c r="D30" s="25"/>
      <c r="E30" s="8"/>
      <c r="F30" s="23"/>
      <c r="G30" s="26"/>
    </row>
    <row r="31" spans="1:7" ht="15.75" thickBot="1">
      <c r="A31" s="18"/>
      <c r="B31" s="19" t="s">
        <v>10</v>
      </c>
      <c r="C31" s="19"/>
      <c r="D31" s="19"/>
      <c r="E31" s="19"/>
      <c r="F31" s="19"/>
      <c r="G31" s="41">
        <f>G24+G15+G6</f>
        <v>0</v>
      </c>
    </row>
    <row r="32" spans="1:7" ht="15.75" thickBot="1">
      <c r="A32" s="18"/>
      <c r="B32" s="19" t="s">
        <v>15</v>
      </c>
      <c r="C32" s="19"/>
      <c r="D32" s="19"/>
      <c r="E32" s="19"/>
      <c r="F32" s="19"/>
      <c r="G32" s="43">
        <f>G33-G31</f>
        <v>0</v>
      </c>
    </row>
    <row r="33" spans="1:7" ht="15.75" thickBot="1">
      <c r="A33" s="50"/>
      <c r="B33" s="51" t="s">
        <v>16</v>
      </c>
      <c r="C33" s="51"/>
      <c r="D33" s="51"/>
      <c r="E33" s="51"/>
      <c r="F33" s="52"/>
      <c r="G33" s="53">
        <f>G31*1.21</f>
        <v>0</v>
      </c>
    </row>
    <row r="107" ht="24" customHeight="1"/>
    <row r="110" ht="30" customHeight="1"/>
    <row r="111" ht="54" customHeight="1"/>
    <row r="112" ht="24" customHeight="1"/>
    <row r="113" ht="17.25" customHeight="1"/>
    <row r="114" ht="24" customHeight="1"/>
    <row r="115" ht="17.25" customHeight="1"/>
    <row r="116" ht="17.25" customHeight="1"/>
    <row r="117" ht="17.25" customHeight="1"/>
    <row r="118" ht="17.25" customHeight="1"/>
    <row r="122" ht="29.25" customHeight="1"/>
    <row r="126" ht="29.25" customHeight="1"/>
  </sheetData>
  <printOptions/>
  <pageMargins left="0.7086614173228347" right="0.7086614173228347" top="0.7874015748031497" bottom="0.7874015748031497" header="0.31496062992125984" footer="0.31496062992125984"/>
  <pageSetup fitToHeight="5" fitToWidth="1" horizontalDpi="1200" verticalDpi="1200" orientation="portrait" paperSize="9" scale="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workbookViewId="0" topLeftCell="A1">
      <selection activeCell="E1" sqref="E1:G2"/>
    </sheetView>
  </sheetViews>
  <sheetFormatPr defaultColWidth="9.140625" defaultRowHeight="15"/>
  <cols>
    <col min="1" max="1" width="14.57421875" style="0" customWidth="1"/>
    <col min="2" max="2" width="80.140625" style="0" customWidth="1"/>
    <col min="3" max="3" width="17.421875" style="0" hidden="1" customWidth="1"/>
    <col min="4" max="4" width="12.28125" style="0" customWidth="1"/>
    <col min="5" max="5" width="9.00390625" style="0" customWidth="1"/>
    <col min="6" max="6" width="12.28125" style="13" customWidth="1"/>
    <col min="7" max="7" width="18.140625" style="0" customWidth="1"/>
  </cols>
  <sheetData>
    <row r="1" spans="1:7" ht="15.75">
      <c r="A1" s="1" t="s">
        <v>2</v>
      </c>
      <c r="B1" s="2" t="s">
        <v>46</v>
      </c>
      <c r="C1" s="44" t="s">
        <v>46</v>
      </c>
      <c r="D1" s="45"/>
      <c r="E1" s="33"/>
      <c r="F1" s="15"/>
      <c r="G1" s="38"/>
    </row>
    <row r="2" spans="1:7" ht="15.75" thickBot="1">
      <c r="A2" s="20" t="s">
        <v>3</v>
      </c>
      <c r="B2" s="3" t="s">
        <v>17</v>
      </c>
      <c r="C2" s="48"/>
      <c r="D2" s="49"/>
      <c r="E2" s="34"/>
      <c r="F2" s="35"/>
      <c r="G2" s="39"/>
    </row>
    <row r="3" spans="1:7" ht="29.25" thickBot="1">
      <c r="A3" s="21" t="s">
        <v>4</v>
      </c>
      <c r="B3" s="22" t="s">
        <v>8</v>
      </c>
      <c r="C3" s="31"/>
      <c r="D3" s="28" t="s">
        <v>9</v>
      </c>
      <c r="E3" s="28" t="s">
        <v>5</v>
      </c>
      <c r="F3" s="28" t="s">
        <v>6</v>
      </c>
      <c r="G3" s="28" t="s">
        <v>11</v>
      </c>
    </row>
    <row r="4" spans="1:7" ht="27" customHeight="1">
      <c r="A4" s="4"/>
      <c r="B4" s="5" t="s">
        <v>58</v>
      </c>
      <c r="C4" s="6"/>
      <c r="D4" s="32"/>
      <c r="E4" s="30"/>
      <c r="F4" s="27"/>
      <c r="G4" s="29"/>
    </row>
    <row r="5" spans="1:7" ht="15.75">
      <c r="A5" s="11"/>
      <c r="B5" s="12"/>
      <c r="C5" s="12"/>
      <c r="D5" s="9"/>
      <c r="E5" s="7"/>
      <c r="F5" s="16"/>
      <c r="G5" s="17"/>
    </row>
    <row r="6" spans="1:7" ht="24" customHeight="1">
      <c r="A6" s="4"/>
      <c r="B6" s="14" t="s">
        <v>18</v>
      </c>
      <c r="C6" s="14"/>
      <c r="D6" s="24"/>
      <c r="E6" s="7"/>
      <c r="F6" s="16"/>
      <c r="G6" s="41">
        <f>SUM(G7:G11)</f>
        <v>0</v>
      </c>
    </row>
    <row r="7" spans="1:7" s="46" customFormat="1" ht="259.5" customHeight="1">
      <c r="A7" s="10"/>
      <c r="B7" s="36" t="s">
        <v>1</v>
      </c>
      <c r="C7" s="40" t="s">
        <v>32</v>
      </c>
      <c r="D7" s="25">
        <v>0</v>
      </c>
      <c r="E7" s="8" t="s">
        <v>7</v>
      </c>
      <c r="F7" s="23">
        <v>1</v>
      </c>
      <c r="G7" s="47">
        <v>0</v>
      </c>
    </row>
    <row r="8" spans="1:7" s="46" customFormat="1" ht="22.5">
      <c r="A8" s="10"/>
      <c r="B8" s="36" t="s">
        <v>85</v>
      </c>
      <c r="C8" s="40"/>
      <c r="D8" s="25">
        <v>0</v>
      </c>
      <c r="E8" s="8" t="s">
        <v>7</v>
      </c>
      <c r="F8" s="23">
        <v>1</v>
      </c>
      <c r="G8" s="47">
        <v>0</v>
      </c>
    </row>
    <row r="9" spans="1:7" s="46" customFormat="1" ht="33.75">
      <c r="A9" s="10"/>
      <c r="B9" s="36" t="s">
        <v>64</v>
      </c>
      <c r="C9" s="40" t="s">
        <v>24</v>
      </c>
      <c r="D9" s="25">
        <v>0</v>
      </c>
      <c r="E9" s="8" t="s">
        <v>7</v>
      </c>
      <c r="F9" s="23">
        <v>1</v>
      </c>
      <c r="G9" s="47">
        <v>0</v>
      </c>
    </row>
    <row r="10" spans="1:7" s="46" customFormat="1" ht="67.5">
      <c r="A10" s="10"/>
      <c r="B10" s="36" t="s">
        <v>87</v>
      </c>
      <c r="C10" s="40" t="s">
        <v>56</v>
      </c>
      <c r="D10" s="25">
        <v>0</v>
      </c>
      <c r="E10" s="8" t="s">
        <v>7</v>
      </c>
      <c r="F10" s="23">
        <v>1</v>
      </c>
      <c r="G10" s="47">
        <v>0</v>
      </c>
    </row>
    <row r="11" spans="1:7" ht="15">
      <c r="A11" s="10"/>
      <c r="B11" s="36" t="s">
        <v>19</v>
      </c>
      <c r="C11" s="40"/>
      <c r="D11" s="25">
        <v>0</v>
      </c>
      <c r="E11" s="8" t="s">
        <v>7</v>
      </c>
      <c r="F11" s="23">
        <v>1</v>
      </c>
      <c r="G11" s="26">
        <v>0</v>
      </c>
    </row>
    <row r="12" spans="1:7" ht="15">
      <c r="A12" s="10"/>
      <c r="B12" s="36"/>
      <c r="C12" s="40"/>
      <c r="D12" s="25"/>
      <c r="E12" s="8"/>
      <c r="F12" s="23"/>
      <c r="G12" s="26"/>
    </row>
    <row r="13" spans="1:7" ht="15.75">
      <c r="A13" s="4"/>
      <c r="B13" s="14" t="s">
        <v>12</v>
      </c>
      <c r="C13" s="14"/>
      <c r="D13" s="24"/>
      <c r="E13" s="7"/>
      <c r="F13" s="16"/>
      <c r="G13" s="41">
        <f>SUM(G14:G18)</f>
        <v>0</v>
      </c>
    </row>
    <row r="14" spans="1:7" s="46" customFormat="1" ht="78.75">
      <c r="A14" s="10"/>
      <c r="B14" s="36" t="s">
        <v>81</v>
      </c>
      <c r="C14" s="40" t="s">
        <v>36</v>
      </c>
      <c r="D14" s="25">
        <v>0</v>
      </c>
      <c r="E14" s="8" t="s">
        <v>7</v>
      </c>
      <c r="F14" s="23">
        <v>1</v>
      </c>
      <c r="G14" s="47">
        <v>0</v>
      </c>
    </row>
    <row r="15" spans="1:7" s="46" customFormat="1" ht="15">
      <c r="A15" s="10"/>
      <c r="B15" s="36" t="s">
        <v>82</v>
      </c>
      <c r="C15" s="40" t="s">
        <v>37</v>
      </c>
      <c r="D15" s="25">
        <v>0</v>
      </c>
      <c r="E15" s="8" t="s">
        <v>7</v>
      </c>
      <c r="F15" s="23">
        <v>0</v>
      </c>
      <c r="G15" s="47">
        <v>0</v>
      </c>
    </row>
    <row r="16" spans="1:7" s="46" customFormat="1" ht="22.5">
      <c r="A16" s="10"/>
      <c r="B16" s="36" t="s">
        <v>69</v>
      </c>
      <c r="C16" s="40" t="s">
        <v>31</v>
      </c>
      <c r="D16" s="25">
        <v>0</v>
      </c>
      <c r="E16" s="8" t="s">
        <v>7</v>
      </c>
      <c r="F16" s="23">
        <v>1</v>
      </c>
      <c r="G16" s="47">
        <v>0</v>
      </c>
    </row>
    <row r="17" spans="1:7" ht="15">
      <c r="A17" s="10"/>
      <c r="B17" s="36" t="s">
        <v>19</v>
      </c>
      <c r="C17" s="40"/>
      <c r="D17" s="25">
        <v>0</v>
      </c>
      <c r="E17" s="8" t="s">
        <v>7</v>
      </c>
      <c r="F17" s="23">
        <v>1</v>
      </c>
      <c r="G17" s="26">
        <v>0</v>
      </c>
    </row>
    <row r="18" spans="1:7" s="46" customFormat="1" ht="78.75">
      <c r="A18" s="10"/>
      <c r="B18" s="36" t="s">
        <v>94</v>
      </c>
      <c r="C18" s="40" t="s">
        <v>45</v>
      </c>
      <c r="D18" s="25">
        <v>0</v>
      </c>
      <c r="E18" s="8" t="s">
        <v>7</v>
      </c>
      <c r="F18" s="23">
        <v>1</v>
      </c>
      <c r="G18" s="47">
        <v>0</v>
      </c>
    </row>
    <row r="19" spans="1:7" ht="15">
      <c r="A19" s="10"/>
      <c r="B19" s="42"/>
      <c r="C19" s="40"/>
      <c r="D19" s="25"/>
      <c r="E19" s="8"/>
      <c r="F19" s="23"/>
      <c r="G19" s="26"/>
    </row>
    <row r="20" spans="1:7" ht="15">
      <c r="A20" s="10"/>
      <c r="B20" s="42"/>
      <c r="C20" s="40"/>
      <c r="D20" s="25"/>
      <c r="E20" s="8"/>
      <c r="F20" s="23"/>
      <c r="G20" s="26"/>
    </row>
    <row r="21" spans="1:7" ht="15">
      <c r="A21" s="10"/>
      <c r="B21" s="36"/>
      <c r="C21" s="40"/>
      <c r="D21" s="25"/>
      <c r="E21" s="8"/>
      <c r="F21" s="23"/>
      <c r="G21" s="26"/>
    </row>
    <row r="22" spans="1:7" ht="15.75">
      <c r="A22" s="4"/>
      <c r="B22" s="14" t="s">
        <v>14</v>
      </c>
      <c r="C22" s="14"/>
      <c r="D22" s="24"/>
      <c r="E22" s="7"/>
      <c r="F22" s="16"/>
      <c r="G22" s="41">
        <f>SUM(G23:G27)</f>
        <v>0</v>
      </c>
    </row>
    <row r="23" spans="1:7" ht="15">
      <c r="A23" s="10"/>
      <c r="B23" s="36" t="s">
        <v>27</v>
      </c>
      <c r="C23" s="40"/>
      <c r="D23" s="25">
        <v>0</v>
      </c>
      <c r="E23" s="8" t="s">
        <v>7</v>
      </c>
      <c r="F23" s="23">
        <v>20</v>
      </c>
      <c r="G23" s="47">
        <v>0</v>
      </c>
    </row>
    <row r="24" spans="1:7" ht="15">
      <c r="A24" s="10"/>
      <c r="B24" s="36" t="s">
        <v>29</v>
      </c>
      <c r="C24" s="40"/>
      <c r="D24" s="25">
        <v>0</v>
      </c>
      <c r="E24" s="8" t="s">
        <v>7</v>
      </c>
      <c r="F24" s="23">
        <v>12</v>
      </c>
      <c r="G24" s="47">
        <v>0</v>
      </c>
    </row>
    <row r="25" spans="1:7" ht="45">
      <c r="A25" s="10"/>
      <c r="B25" s="36" t="s">
        <v>74</v>
      </c>
      <c r="C25" s="40"/>
      <c r="D25" s="25">
        <v>0</v>
      </c>
      <c r="E25" s="8" t="s">
        <v>7</v>
      </c>
      <c r="F25" s="23">
        <v>10</v>
      </c>
      <c r="G25" s="47">
        <v>0</v>
      </c>
    </row>
    <row r="26" spans="1:7" ht="22.5">
      <c r="A26" s="10"/>
      <c r="B26" s="36" t="s">
        <v>83</v>
      </c>
      <c r="C26" s="40"/>
      <c r="D26" s="25">
        <v>0</v>
      </c>
      <c r="E26" s="8" t="s">
        <v>7</v>
      </c>
      <c r="F26" s="23">
        <v>1</v>
      </c>
      <c r="G26" s="47">
        <v>0</v>
      </c>
    </row>
    <row r="27" spans="1:7" ht="15">
      <c r="A27" s="10"/>
      <c r="B27" s="36" t="s">
        <v>30</v>
      </c>
      <c r="C27" s="40"/>
      <c r="D27" s="25">
        <v>0</v>
      </c>
      <c r="E27" s="8" t="s">
        <v>7</v>
      </c>
      <c r="F27" s="23">
        <v>1</v>
      </c>
      <c r="G27" s="47">
        <v>0</v>
      </c>
    </row>
    <row r="28" spans="1:7" ht="15.75" thickBot="1">
      <c r="A28" s="10"/>
      <c r="B28" s="36"/>
      <c r="C28" s="37"/>
      <c r="D28" s="25"/>
      <c r="E28" s="8"/>
      <c r="F28" s="23"/>
      <c r="G28" s="26"/>
    </row>
    <row r="29" spans="1:7" ht="15.75" thickBot="1">
      <c r="A29" s="18"/>
      <c r="B29" s="19" t="s">
        <v>10</v>
      </c>
      <c r="C29" s="19"/>
      <c r="D29" s="19"/>
      <c r="E29" s="19"/>
      <c r="F29" s="19"/>
      <c r="G29" s="41">
        <f>G22+G13+G6</f>
        <v>0</v>
      </c>
    </row>
    <row r="30" spans="1:7" ht="15.75" thickBot="1">
      <c r="A30" s="18"/>
      <c r="B30" s="19" t="s">
        <v>15</v>
      </c>
      <c r="C30" s="19"/>
      <c r="D30" s="19"/>
      <c r="E30" s="19"/>
      <c r="F30" s="19"/>
      <c r="G30" s="43">
        <f>G31-G29</f>
        <v>0</v>
      </c>
    </row>
    <row r="31" spans="1:7" ht="15.75" thickBot="1">
      <c r="A31" s="50"/>
      <c r="B31" s="51" t="s">
        <v>16</v>
      </c>
      <c r="C31" s="51"/>
      <c r="D31" s="51"/>
      <c r="E31" s="51"/>
      <c r="F31" s="52"/>
      <c r="G31" s="53">
        <f>G29*1.21</f>
        <v>0</v>
      </c>
    </row>
    <row r="105" ht="24" customHeight="1"/>
    <row r="108" ht="30" customHeight="1"/>
    <row r="109" ht="54" customHeight="1"/>
    <row r="110" ht="24" customHeight="1"/>
    <row r="111" ht="17.25" customHeight="1"/>
    <row r="112" ht="24" customHeight="1"/>
    <row r="113" ht="17.25" customHeight="1"/>
    <row r="114" ht="17.25" customHeight="1"/>
    <row r="115" ht="17.25" customHeight="1"/>
    <row r="116" ht="17.25" customHeight="1"/>
    <row r="120" ht="29.25" customHeight="1"/>
    <row r="124" ht="29.25" customHeight="1"/>
  </sheetData>
  <printOptions/>
  <pageMargins left="0.7086614173228347" right="0.7086614173228347" top="0.7874015748031497" bottom="0.7874015748031497" header="0.31496062992125984" footer="0.31496062992125984"/>
  <pageSetup fitToHeight="5" fitToWidth="1" horizontalDpi="1200" verticalDpi="12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Katerina Moravcova</cp:lastModifiedBy>
  <cp:lastPrinted>2018-04-06T19:19:36Z</cp:lastPrinted>
  <dcterms:created xsi:type="dcterms:W3CDTF">2008-05-19T10:10:23Z</dcterms:created>
  <dcterms:modified xsi:type="dcterms:W3CDTF">2018-04-12T12:23:43Z</dcterms:modified>
  <cp:category/>
  <cp:version/>
  <cp:contentType/>
  <cp:contentStatus/>
</cp:coreProperties>
</file>