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Nákup matrací na koleje 2024/"/>
    </mc:Choice>
  </mc:AlternateContent>
  <xr:revisionPtr revIDLastSave="15" documentId="8_{06B7DCA7-A426-4F53-907B-E0EB85F6A98C}" xr6:coauthVersionLast="47" xr6:coauthVersionMax="47" xr10:uidLastSave="{2E705763-DB35-4A73-92CE-06D1B7D9BAF4}"/>
  <bookViews>
    <workbookView xWindow="-120" yWindow="-120" windowWidth="29040" windowHeight="15720" xr2:uid="{00000000-000D-0000-FFFF-FFFF00000000}"/>
  </bookViews>
  <sheets>
    <sheet name="Položkový rozpočet" sheetId="6" r:id="rId1"/>
    <sheet name="Specifikace dodávky" sheetId="4" r:id="rId2"/>
    <sheet name="Adresy" sheetId="5" r:id="rId3"/>
  </sheets>
  <definedNames>
    <definedName name="_xlnm._FilterDatabase" localSheetId="2" hidden="1">Adresy!$A$7:$C$20</definedName>
    <definedName name="_xlnm.Print_Area" localSheetId="2">Adresy!$A$1:$B$21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K12" i="6"/>
  <c r="P11" i="6"/>
  <c r="P10" i="6"/>
  <c r="O12" i="6"/>
  <c r="N12" i="6"/>
  <c r="M12" i="6"/>
  <c r="I12" i="6"/>
  <c r="D12" i="6"/>
  <c r="C12" i="6"/>
  <c r="P9" i="6"/>
  <c r="R9" i="6" s="1"/>
  <c r="R11" i="6" l="1"/>
  <c r="T11" i="6" s="1"/>
  <c r="R10" i="6"/>
  <c r="S10" i="6" s="1"/>
  <c r="S11" i="6"/>
  <c r="T9" i="6"/>
  <c r="S9" i="6"/>
  <c r="R12" i="6"/>
  <c r="T10" i="6"/>
  <c r="S12" i="6" l="1"/>
  <c r="T12" i="6"/>
</calcChain>
</file>

<file path=xl/sharedStrings.xml><?xml version="1.0" encoding="utf-8"?>
<sst xmlns="http://schemas.openxmlformats.org/spreadsheetml/2006/main" count="125" uniqueCount="102">
  <si>
    <t>UK - KaM - Nákup matrací na koleje 2024</t>
  </si>
  <si>
    <t>Příloha č. 1 - Specifikace předmětu plnění a položkový rozpočet</t>
  </si>
  <si>
    <t>Položkový rozpočet</t>
  </si>
  <si>
    <t>počet kusů pro jednotlivé koleje</t>
  </si>
  <si>
    <t>Položka</t>
  </si>
  <si>
    <t>Název</t>
  </si>
  <si>
    <t>Hvězda</t>
  </si>
  <si>
    <t>Otava</t>
  </si>
  <si>
    <t>Vltava</t>
  </si>
  <si>
    <t>Kajetánka</t>
  </si>
  <si>
    <t>Komenského</t>
  </si>
  <si>
    <t>Švehlova</t>
  </si>
  <si>
    <t>Budeč</t>
  </si>
  <si>
    <t>Jednota</t>
  </si>
  <si>
    <t>Na Větrníku</t>
  </si>
  <si>
    <t>Hostivař</t>
  </si>
  <si>
    <t>Bolevecká</t>
  </si>
  <si>
    <t>Heyrovského</t>
  </si>
  <si>
    <t>Šafránkův pavilon</t>
  </si>
  <si>
    <t>Celkem ks</t>
  </si>
  <si>
    <t>cena/ks bez DPH</t>
  </si>
  <si>
    <t>cena celkem bez DPH</t>
  </si>
  <si>
    <t>DPH 21%</t>
  </si>
  <si>
    <t>cena celkem s DPH</t>
  </si>
  <si>
    <t>Označení nabízeného produktu *</t>
  </si>
  <si>
    <t>matrace 90 x 200</t>
  </si>
  <si>
    <t>matrace 80 x 200</t>
  </si>
  <si>
    <t>matrace 85 x 200</t>
  </si>
  <si>
    <t>CENA CELKEM:</t>
  </si>
  <si>
    <t>Místem dodání jsou jednotlivé koleje</t>
  </si>
  <si>
    <t>Cena je včetně dopravy na místo dodání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</si>
  <si>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</si>
  <si>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</si>
  <si>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dodávky</t>
  </si>
  <si>
    <t>Podrobná specifikace jednotlivých položek:</t>
  </si>
  <si>
    <t>Technická specifikace:</t>
  </si>
  <si>
    <t>V technické specifikaci jsou uvedeny minimální požadavky zadavatele na technickou úroveň, účastník může nabídnout zboží se srovnatelnými nebo vyššími parametry.</t>
  </si>
  <si>
    <t>Dodavatel předloží osvědčení na výrobek včetně Protokolu o zkouškách, shodu s požadavky norem:</t>
  </si>
  <si>
    <t>ČSN 91 1010 Nábytek - Lehací nábytek - Základní rozměry a požadavky</t>
  </si>
  <si>
    <t>ČSN EN 1334 Nábytek bytový - postele a matrace - metody měření a doporučené tolerance</t>
  </si>
  <si>
    <t>ČSN EN 1957 Nábytek bytový - postele a matrace - metody zkoušení pro stanovení funkčních charakteristik</t>
  </si>
  <si>
    <t>Šetrnost k životnímu prostředí výrobku dodavatel prokáže předložením certifikátu Ekologicky šetrný výrobek nebo EU ecolabel certificate.</t>
  </si>
  <si>
    <t>Prokázání splnění požadovaných specifikací:</t>
  </si>
  <si>
    <t xml:space="preserve">Dodavatel předloží technické listy výrobků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</si>
  <si>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U nabízeného produktu musí být uveden výrobce produktu a současně musí být produkt označen tak, aby jej bylo možné jednoznačně identifikovat a odlišit jej tak od jiných podobných produktů. </t>
  </si>
  <si>
    <t xml:space="preserve">Zadavatel nepožaduje předložení vzorků, pouze si vymínil právo předložení vzorku nabízeného výrobku v případě potřeby ověření splnění požadovaných parametrů. </t>
  </si>
  <si>
    <t>Adresy a kontakty</t>
  </si>
  <si>
    <t>Adresy kolejí:</t>
  </si>
  <si>
    <t>Kontakty na vedoucí kolejí:</t>
  </si>
  <si>
    <t>Adresa</t>
  </si>
  <si>
    <t>Příjmení</t>
  </si>
  <si>
    <t>Jméno</t>
  </si>
  <si>
    <t>Tel.</t>
  </si>
  <si>
    <t>E-mail</t>
  </si>
  <si>
    <t xml:space="preserve">  Kolej Bolevecká</t>
  </si>
  <si>
    <t>Bolevecká 34, 301 66 Plzeň</t>
  </si>
  <si>
    <t>Stulíková</t>
  </si>
  <si>
    <t>Lenka</t>
  </si>
  <si>
    <t>Lenka.Stulikova@kam.cuni.cz</t>
  </si>
  <si>
    <t>Kolej Heyrovského</t>
  </si>
  <si>
    <t>Heyrovského 2428/5, 301 00 Plzeň</t>
  </si>
  <si>
    <t xml:space="preserve">  Kolej Šafránkův pavilon</t>
  </si>
  <si>
    <t>Alej Svobody 31, 301 00 Plzeň</t>
  </si>
  <si>
    <t>Kolej Hvězda</t>
  </si>
  <si>
    <t>Zvoníčkova 1927/5, 162 08 Praha 6</t>
  </si>
  <si>
    <t>Jánošová</t>
  </si>
  <si>
    <t>Jitka</t>
  </si>
  <si>
    <t>Jitka.Janosova@kam.cuni.cz</t>
  </si>
  <si>
    <t xml:space="preserve">  Kolej Hostivař</t>
  </si>
  <si>
    <t>Weilova 2, 100 00 Praha 10</t>
  </si>
  <si>
    <t>Košařová</t>
  </si>
  <si>
    <t>Jana</t>
  </si>
  <si>
    <t>kolej.arealhostivar@kam.cuni.cz</t>
  </si>
  <si>
    <t xml:space="preserve">  Kolej Švehlova</t>
  </si>
  <si>
    <t>Slavíkova 22, 130 00 Praha 3</t>
  </si>
  <si>
    <t>Benáková</t>
  </si>
  <si>
    <t>Renata</t>
  </si>
  <si>
    <t>Renata.Benakova@kam.cuni.cz</t>
  </si>
  <si>
    <t>Kolej Budeč</t>
  </si>
  <si>
    <t>Wenzigova 1982/20</t>
  </si>
  <si>
    <t xml:space="preserve">  Kolej Vltava</t>
  </si>
  <si>
    <t>Chemická 953, 148 28 Praha 4</t>
  </si>
  <si>
    <t>Dolejší</t>
  </si>
  <si>
    <t>Martina</t>
  </si>
  <si>
    <t>Martina.Dolejsi@kam.cuni.cz</t>
  </si>
  <si>
    <t xml:space="preserve">  Kolej Otava</t>
  </si>
  <si>
    <t>Chemická 954, 148 28 Praha 4</t>
  </si>
  <si>
    <t xml:space="preserve">  Kolej Na Větrníku</t>
  </si>
  <si>
    <t>Na Větrníku 1932/18, 162 00 Praha 6</t>
  </si>
  <si>
    <t>Tichá</t>
  </si>
  <si>
    <t>Eva</t>
  </si>
  <si>
    <t>Eva.Ticha@kam.cuni.cz</t>
  </si>
  <si>
    <t>Kolej Jednota</t>
  </si>
  <si>
    <t>Opletalova 1663/38 110 00, Praha 1</t>
  </si>
  <si>
    <t>Kolej Komenského</t>
  </si>
  <si>
    <t>Parléřova 682/6,162 00  Praha 6</t>
  </si>
  <si>
    <t>Hlavatková</t>
  </si>
  <si>
    <t>Miroslava</t>
  </si>
  <si>
    <t>Miroslava.Hlavatkova@kam.cuni.cz</t>
  </si>
  <si>
    <t xml:space="preserve">  Kolej Kajetánka</t>
  </si>
  <si>
    <t>Radimova 12, 160 00 Praha 6</t>
  </si>
  <si>
    <t xml:space="preserve">• výška matrace 19 - 21 cm
• volně ložená sedmizónová matrace (jádro + oboustranně studená pěna) vrchní a spodní pěna tl. min. 4 cm s tvrdostí pěny 30 kg/m3 z pěny zpracované za studena, střed z jádra RE 80                                                 • Potah snímatelný a dělitelný na dvě části (270g/m2), zip po celém obvodu matrace, pratelný na 60°C.
• snížená hořlavost dle ČSN EN 597-1, ČSN EN 597-2 
• nosnost  150 kg, tuhost středně vyšší 7/10
• záruka 36 měsíců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</si>
</sst>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&lt;=99999]###\ ###;###\ ###\ ###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Arial CE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4" fontId="2" fillId="0" borderId="4" xfId="1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4" fontId="6" fillId="3" borderId="6" xfId="1" applyNumberFormat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top"/>
    </xf>
    <xf numFmtId="4" fontId="8" fillId="3" borderId="14" xfId="0" applyNumberFormat="1" applyFont="1" applyFill="1" applyBorder="1" applyAlignment="1">
      <alignment vertical="top"/>
    </xf>
    <xf numFmtId="4" fontId="8" fillId="3" borderId="15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17" xfId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5" fillId="0" borderId="0" xfId="1" applyFont="1" applyAlignment="1">
      <alignment vertical="center"/>
    </xf>
    <xf numFmtId="0" fontId="8" fillId="3" borderId="15" xfId="1" applyFont="1" applyFill="1" applyBorder="1" applyAlignment="1">
      <alignment horizontal="left" vertical="top" wrapText="1"/>
    </xf>
    <xf numFmtId="0" fontId="13" fillId="0" borderId="0" xfId="1" applyFont="1" applyAlignment="1">
      <alignment vertical="center"/>
    </xf>
    <xf numFmtId="0" fontId="17" fillId="0" borderId="0" xfId="0" applyFont="1" applyAlignment="1">
      <alignment horizontal="left" vertical="top" wrapText="1"/>
    </xf>
    <xf numFmtId="4" fontId="2" fillId="0" borderId="0" xfId="0" applyNumberFormat="1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1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2" fillId="0" borderId="1" xfId="1" applyNumberFormat="1" applyFont="1" applyBorder="1" applyAlignment="1">
      <alignment horizontal="left" vertical="center"/>
    </xf>
    <xf numFmtId="0" fontId="2" fillId="0" borderId="1" xfId="0" applyFont="1" applyBorder="1"/>
    <xf numFmtId="164" fontId="2" fillId="0" borderId="1" xfId="2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13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7" fillId="0" borderId="0" xfId="1" applyFont="1" applyAlignment="1">
      <alignment vertical="center"/>
    </xf>
    <xf numFmtId="0" fontId="7" fillId="0" borderId="0" xfId="0" applyFont="1"/>
    <xf numFmtId="3" fontId="6" fillId="0" borderId="19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top"/>
    </xf>
    <xf numFmtId="0" fontId="4" fillId="0" borderId="11" xfId="1" applyFont="1" applyBorder="1" applyAlignment="1">
      <alignment horizontal="left" vertical="top" wrapText="1"/>
    </xf>
    <xf numFmtId="3" fontId="5" fillId="0" borderId="9" xfId="1" applyNumberFormat="1" applyFont="1" applyBorder="1" applyAlignment="1">
      <alignment horizontal="center" vertical="top"/>
    </xf>
    <xf numFmtId="3" fontId="5" fillId="0" borderId="10" xfId="1" applyNumberFormat="1" applyFont="1" applyBorder="1" applyAlignment="1">
      <alignment horizontal="center" vertical="top"/>
    </xf>
    <xf numFmtId="3" fontId="4" fillId="3" borderId="20" xfId="1" applyNumberFormat="1" applyFont="1" applyFill="1" applyBorder="1" applyAlignment="1">
      <alignment horizontal="center" vertical="top"/>
    </xf>
    <xf numFmtId="4" fontId="5" fillId="2" borderId="9" xfId="0" applyNumberFormat="1" applyFont="1" applyFill="1" applyBorder="1" applyAlignment="1">
      <alignment vertical="top"/>
    </xf>
    <xf numFmtId="4" fontId="5" fillId="0" borderId="11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2" fillId="2" borderId="2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4" xfId="1" applyFont="1" applyBorder="1" applyAlignment="1">
      <alignment horizontal="center" vertical="top"/>
    </xf>
    <xf numFmtId="0" fontId="4" fillId="0" borderId="8" xfId="1" applyFont="1" applyBorder="1" applyAlignment="1">
      <alignment horizontal="left" vertical="top" wrapText="1"/>
    </xf>
    <xf numFmtId="3" fontId="5" fillId="0" borderId="4" xfId="1" applyNumberFormat="1" applyFont="1" applyBorder="1" applyAlignment="1">
      <alignment horizontal="center" vertical="top"/>
    </xf>
    <xf numFmtId="3" fontId="5" fillId="0" borderId="1" xfId="1" applyNumberFormat="1" applyFont="1" applyBorder="1" applyAlignment="1">
      <alignment horizontal="center" vertical="top"/>
    </xf>
    <xf numFmtId="3" fontId="4" fillId="3" borderId="22" xfId="1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2" borderId="23" xfId="0" applyFont="1" applyFill="1" applyBorder="1" applyAlignment="1">
      <alignment vertical="top" wrapText="1"/>
    </xf>
    <xf numFmtId="3" fontId="18" fillId="3" borderId="13" xfId="1" applyNumberFormat="1" applyFont="1" applyFill="1" applyBorder="1" applyAlignment="1">
      <alignment horizontal="center" vertical="top"/>
    </xf>
    <xf numFmtId="3" fontId="18" fillId="3" borderId="14" xfId="1" applyNumberFormat="1" applyFont="1" applyFill="1" applyBorder="1" applyAlignment="1">
      <alignment horizontal="center" vertical="top"/>
    </xf>
    <xf numFmtId="4" fontId="8" fillId="3" borderId="13" xfId="0" applyNumberFormat="1" applyFont="1" applyFill="1" applyBorder="1" applyAlignment="1">
      <alignment vertical="top"/>
    </xf>
    <xf numFmtId="0" fontId="8" fillId="0" borderId="26" xfId="0" applyFont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4" fontId="2" fillId="0" borderId="27" xfId="1" applyNumberFormat="1" applyFont="1" applyBorder="1" applyAlignment="1">
      <alignment horizontal="center" vertical="center" wrapText="1"/>
    </xf>
    <xf numFmtId="14" fontId="2" fillId="0" borderId="28" xfId="1" applyNumberFormat="1" applyFont="1" applyBorder="1" applyAlignment="1">
      <alignment horizontal="left" vertical="center"/>
    </xf>
    <xf numFmtId="0" fontId="2" fillId="0" borderId="29" xfId="0" applyFont="1" applyBorder="1"/>
    <xf numFmtId="164" fontId="2" fillId="0" borderId="29" xfId="2" applyNumberFormat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3" fontId="9" fillId="3" borderId="25" xfId="1" applyNumberFormat="1" applyFont="1" applyFill="1" applyBorder="1" applyAlignment="1">
      <alignment horizontal="center" vertical="top"/>
    </xf>
    <xf numFmtId="0" fontId="6" fillId="0" borderId="1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16" fillId="0" borderId="0" xfId="0" applyFont="1" applyAlignment="1">
      <alignment vertical="top" wrapText="1"/>
    </xf>
    <xf numFmtId="0" fontId="8" fillId="4" borderId="0" xfId="0" applyFont="1" applyFill="1" applyAlignment="1">
      <alignment horizontal="justify" vertical="top" wrapText="1"/>
    </xf>
    <xf numFmtId="0" fontId="13" fillId="0" borderId="0" xfId="1" applyFont="1" applyAlignment="1">
      <alignment vertical="top"/>
    </xf>
    <xf numFmtId="0" fontId="15" fillId="0" borderId="0" xfId="1" applyFont="1" applyAlignment="1">
      <alignment horizontal="center" vertical="top"/>
    </xf>
  </cellXfs>
  <cellStyles count="3">
    <cellStyle name="Čárka" xfId="2" builtinId="3"/>
    <cellStyle name="Normální" xfId="0" builtinId="0"/>
    <cellStyle name="normální_Sortiment a počty CZM _ nábytek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R30" sqref="R30"/>
    </sheetView>
  </sheetViews>
  <sheetFormatPr defaultColWidth="8.7109375" defaultRowHeight="12.75" x14ac:dyDescent="0.2"/>
  <cols>
    <col min="1" max="1" width="6.140625" style="1" customWidth="1"/>
    <col min="2" max="2" width="19.140625" style="1" customWidth="1"/>
    <col min="3" max="6" width="7.85546875" style="2" customWidth="1"/>
    <col min="7" max="7" width="10.140625" style="2" customWidth="1"/>
    <col min="8" max="13" width="7.85546875" style="2" customWidth="1"/>
    <col min="14" max="14" width="9.85546875" style="2" customWidth="1"/>
    <col min="15" max="15" width="7.85546875" style="2" customWidth="1"/>
    <col min="16" max="16" width="7.85546875" style="1" customWidth="1"/>
    <col min="17" max="17" width="10.7109375" style="1" customWidth="1"/>
    <col min="18" max="18" width="14.140625" style="1" customWidth="1"/>
    <col min="19" max="19" width="11" style="1" customWidth="1"/>
    <col min="20" max="20" width="13.85546875" style="1" customWidth="1"/>
    <col min="21" max="21" width="25.85546875" style="1" customWidth="1"/>
    <col min="22" max="16384" width="8.7109375" style="1"/>
  </cols>
  <sheetData>
    <row r="1" spans="1:21" s="29" customFormat="1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</row>
    <row r="2" spans="1:21" s="29" customFormat="1" ht="18.75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1" s="29" customFormat="1" ht="18.7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1" s="29" customFormat="1" ht="18.75" x14ac:dyDescent="0.3">
      <c r="A4" s="30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s="29" customFormat="1" ht="19.5" thickBo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s="52" customFormat="1" ht="12" thickBot="1" x14ac:dyDescent="0.25">
      <c r="A6" s="51"/>
      <c r="B6" s="51"/>
      <c r="C6" s="86" t="s">
        <v>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26"/>
      <c r="Q6" s="51"/>
      <c r="R6" s="51"/>
      <c r="S6" s="51"/>
      <c r="T6" s="51"/>
    </row>
    <row r="7" spans="1:21" s="14" customFormat="1" ht="23.25" thickBot="1" x14ac:dyDescent="0.25">
      <c r="A7" s="5" t="s">
        <v>4</v>
      </c>
      <c r="B7" s="6" t="s">
        <v>5</v>
      </c>
      <c r="C7" s="8" t="s">
        <v>6</v>
      </c>
      <c r="D7" s="8" t="s">
        <v>7</v>
      </c>
      <c r="E7" s="8" t="s">
        <v>8</v>
      </c>
      <c r="F7" s="7" t="s">
        <v>9</v>
      </c>
      <c r="G7" s="8" t="s">
        <v>10</v>
      </c>
      <c r="H7" s="7" t="s">
        <v>11</v>
      </c>
      <c r="I7" s="8" t="s">
        <v>12</v>
      </c>
      <c r="J7" s="8" t="s">
        <v>13</v>
      </c>
      <c r="K7" s="8" t="s">
        <v>14</v>
      </c>
      <c r="L7" s="11" t="s">
        <v>15</v>
      </c>
      <c r="M7" s="8" t="s">
        <v>16</v>
      </c>
      <c r="N7" s="8" t="s">
        <v>17</v>
      </c>
      <c r="O7" s="7" t="s">
        <v>18</v>
      </c>
      <c r="P7" s="21" t="s">
        <v>19</v>
      </c>
      <c r="Q7" s="53" t="s">
        <v>20</v>
      </c>
      <c r="R7" s="11" t="s">
        <v>21</v>
      </c>
      <c r="S7" s="12" t="s">
        <v>22</v>
      </c>
      <c r="T7" s="11" t="s">
        <v>23</v>
      </c>
      <c r="U7" s="13" t="s">
        <v>24</v>
      </c>
    </row>
    <row r="8" spans="1:21" s="4" customFormat="1" thickBo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1" s="63" customFormat="1" x14ac:dyDescent="0.2">
      <c r="A9" s="54">
        <v>1</v>
      </c>
      <c r="B9" s="55" t="s">
        <v>25</v>
      </c>
      <c r="C9" s="56">
        <v>60</v>
      </c>
      <c r="D9" s="57">
        <v>100</v>
      </c>
      <c r="E9" s="57">
        <v>15</v>
      </c>
      <c r="F9" s="57">
        <v>100</v>
      </c>
      <c r="G9" s="57">
        <v>15</v>
      </c>
      <c r="H9" s="57">
        <v>50</v>
      </c>
      <c r="I9" s="57">
        <v>20</v>
      </c>
      <c r="J9" s="57">
        <v>10</v>
      </c>
      <c r="K9" s="57">
        <v>50</v>
      </c>
      <c r="L9" s="78">
        <v>30</v>
      </c>
      <c r="M9" s="57">
        <v>15</v>
      </c>
      <c r="N9" s="57">
        <v>20</v>
      </c>
      <c r="O9" s="57">
        <v>20</v>
      </c>
      <c r="P9" s="58">
        <f>SUM(C9:O9)</f>
        <v>505</v>
      </c>
      <c r="Q9" s="59"/>
      <c r="R9" s="61">
        <f>SUM(P9*Q9)</f>
        <v>0</v>
      </c>
      <c r="S9" s="60">
        <f>SUM(R9*0.21)</f>
        <v>0</v>
      </c>
      <c r="T9" s="61">
        <f>SUM(R9*1.21)</f>
        <v>0</v>
      </c>
      <c r="U9" s="62"/>
    </row>
    <row r="10" spans="1:21" s="63" customFormat="1" x14ac:dyDescent="0.2">
      <c r="A10" s="64">
        <v>2</v>
      </c>
      <c r="B10" s="65" t="s">
        <v>26</v>
      </c>
      <c r="C10" s="66">
        <v>10</v>
      </c>
      <c r="D10" s="67">
        <v>30</v>
      </c>
      <c r="E10" s="67"/>
      <c r="F10" s="67"/>
      <c r="G10" s="67"/>
      <c r="H10" s="67"/>
      <c r="I10" s="67"/>
      <c r="J10" s="67"/>
      <c r="K10" s="67"/>
      <c r="L10" s="79"/>
      <c r="M10" s="67"/>
      <c r="N10" s="67"/>
      <c r="O10" s="67"/>
      <c r="P10" s="68">
        <f>SUM(C10:O10)</f>
        <v>40</v>
      </c>
      <c r="Q10" s="69"/>
      <c r="R10" s="71">
        <f>SUM(P10*Q10)</f>
        <v>0</v>
      </c>
      <c r="S10" s="70">
        <f t="shared" ref="S10:S11" si="0">SUM(R10*0.21)</f>
        <v>0</v>
      </c>
      <c r="T10" s="71">
        <f t="shared" ref="T10:T11" si="1">SUM(R10*1.21)</f>
        <v>0</v>
      </c>
      <c r="U10" s="72"/>
    </row>
    <row r="11" spans="1:21" s="63" customFormat="1" ht="12" x14ac:dyDescent="0.2">
      <c r="A11" s="64">
        <v>3</v>
      </c>
      <c r="B11" s="65" t="s">
        <v>27</v>
      </c>
      <c r="C11" s="66"/>
      <c r="D11" s="67">
        <v>30</v>
      </c>
      <c r="E11" s="67">
        <v>15</v>
      </c>
      <c r="F11" s="67"/>
      <c r="G11" s="67"/>
      <c r="H11" s="67"/>
      <c r="I11" s="67"/>
      <c r="J11" s="67"/>
      <c r="K11" s="67"/>
      <c r="L11" s="79"/>
      <c r="M11" s="67"/>
      <c r="N11" s="67"/>
      <c r="O11" s="67"/>
      <c r="P11" s="68">
        <f>SUM(C11:O11)</f>
        <v>45</v>
      </c>
      <c r="Q11" s="69"/>
      <c r="R11" s="71">
        <f>SUM(P11*Q11)</f>
        <v>0</v>
      </c>
      <c r="S11" s="70">
        <f t="shared" si="0"/>
        <v>0</v>
      </c>
      <c r="T11" s="71">
        <f t="shared" si="1"/>
        <v>0</v>
      </c>
      <c r="U11" s="77"/>
    </row>
    <row r="12" spans="1:21" s="25" customFormat="1" ht="15.75" thickBot="1" x14ac:dyDescent="0.25">
      <c r="A12" s="22" t="s">
        <v>28</v>
      </c>
      <c r="B12" s="31"/>
      <c r="C12" s="73">
        <f t="shared" ref="C12:O12" si="2">SUM(C9:C11)</f>
        <v>70</v>
      </c>
      <c r="D12" s="74">
        <f t="shared" si="2"/>
        <v>160</v>
      </c>
      <c r="E12" s="74"/>
      <c r="F12" s="74"/>
      <c r="G12" s="74"/>
      <c r="H12" s="74"/>
      <c r="I12" s="74">
        <f t="shared" si="2"/>
        <v>20</v>
      </c>
      <c r="J12" s="74"/>
      <c r="K12" s="74">
        <f t="shared" ref="K12" si="3">SUM(K9:K11)</f>
        <v>50</v>
      </c>
      <c r="L12" s="74"/>
      <c r="M12" s="74">
        <f t="shared" si="2"/>
        <v>15</v>
      </c>
      <c r="N12" s="74">
        <f t="shared" si="2"/>
        <v>20</v>
      </c>
      <c r="O12" s="74">
        <f t="shared" si="2"/>
        <v>20</v>
      </c>
      <c r="P12" s="85">
        <f>SUM(P9:P11)</f>
        <v>590</v>
      </c>
      <c r="Q12" s="75"/>
      <c r="R12" s="24">
        <f>SUM(R9:R11)</f>
        <v>0</v>
      </c>
      <c r="S12" s="24">
        <f>SUM(S9:S11)</f>
        <v>0</v>
      </c>
      <c r="T12" s="23">
        <f>SUM(T9:T11)</f>
        <v>0</v>
      </c>
      <c r="U12" s="76"/>
    </row>
    <row r="13" spans="1:21" x14ac:dyDescent="0.2">
      <c r="B13" s="3"/>
    </row>
    <row r="14" spans="1:21" x14ac:dyDescent="0.2">
      <c r="A14" s="1" t="s">
        <v>29</v>
      </c>
      <c r="T14" s="34"/>
    </row>
    <row r="15" spans="1:21" x14ac:dyDescent="0.2">
      <c r="A15" s="1" t="s">
        <v>30</v>
      </c>
    </row>
    <row r="16" spans="1:21" x14ac:dyDescent="0.2">
      <c r="A16" s="1" t="s">
        <v>31</v>
      </c>
    </row>
    <row r="17" spans="1:1" x14ac:dyDescent="0.2">
      <c r="A17" s="1" t="s">
        <v>32</v>
      </c>
    </row>
    <row r="25" spans="1:1" x14ac:dyDescent="0.2">
      <c r="A25" s="3"/>
    </row>
  </sheetData>
  <mergeCells count="1">
    <mergeCell ref="C6:O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Y23"/>
  <sheetViews>
    <sheetView workbookViewId="0">
      <selection activeCell="A10" sqref="A10:B10"/>
    </sheetView>
  </sheetViews>
  <sheetFormatPr defaultColWidth="9.140625" defaultRowHeight="14.25" x14ac:dyDescent="0.2"/>
  <cols>
    <col min="1" max="1" width="42.85546875" style="40" customWidth="1"/>
    <col min="2" max="2" width="42.85546875" style="38" customWidth="1"/>
    <col min="3" max="16384" width="9.140625" style="38"/>
  </cols>
  <sheetData>
    <row r="1" spans="1:25" s="29" customFormat="1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28"/>
      <c r="W1" s="28"/>
      <c r="X1" s="28"/>
      <c r="Y1" s="28"/>
    </row>
    <row r="2" spans="1:25" s="29" customFormat="1" ht="18.75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5" s="36" customFormat="1" ht="7.5" customHeight="1" x14ac:dyDescent="0.2">
      <c r="A3" s="93"/>
      <c r="B3" s="93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5" s="36" customFormat="1" ht="18.75" x14ac:dyDescent="0.2">
      <c r="A4" s="94" t="s">
        <v>33</v>
      </c>
      <c r="B4" s="94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5" s="36" customFormat="1" ht="7.5" customHeight="1" x14ac:dyDescent="0.2">
      <c r="A5" s="93"/>
      <c r="B5" s="9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5" ht="15" x14ac:dyDescent="0.2">
      <c r="A6" s="92" t="s">
        <v>34</v>
      </c>
      <c r="B6" s="92"/>
    </row>
    <row r="7" spans="1:25" ht="15" x14ac:dyDescent="0.2">
      <c r="A7" s="39"/>
    </row>
    <row r="8" spans="1:25" ht="15" x14ac:dyDescent="0.2">
      <c r="A8" s="89" t="s">
        <v>35</v>
      </c>
      <c r="B8" s="89"/>
    </row>
    <row r="9" spans="1:25" ht="149.25" customHeight="1" x14ac:dyDescent="0.2">
      <c r="A9" s="90" t="s">
        <v>101</v>
      </c>
      <c r="B9" s="90"/>
    </row>
    <row r="10" spans="1:25" ht="17.25" customHeight="1" x14ac:dyDescent="0.2">
      <c r="A10" s="90"/>
      <c r="B10" s="90"/>
    </row>
    <row r="11" spans="1:25" ht="33" customHeight="1" x14ac:dyDescent="0.2">
      <c r="A11" s="90" t="s">
        <v>36</v>
      </c>
      <c r="B11" s="90"/>
    </row>
    <row r="13" spans="1:25" ht="30.75" customHeight="1" x14ac:dyDescent="0.2">
      <c r="A13" s="91" t="s">
        <v>37</v>
      </c>
      <c r="B13" s="91"/>
    </row>
    <row r="14" spans="1:25" ht="15" x14ac:dyDescent="0.2">
      <c r="A14" s="88" t="s">
        <v>38</v>
      </c>
      <c r="B14" s="88"/>
    </row>
    <row r="15" spans="1:25" ht="15" x14ac:dyDescent="0.2">
      <c r="A15" s="88" t="s">
        <v>39</v>
      </c>
      <c r="B15" s="88"/>
    </row>
    <row r="16" spans="1:25" ht="33" customHeight="1" x14ac:dyDescent="0.2">
      <c r="A16" s="88" t="s">
        <v>40</v>
      </c>
      <c r="B16" s="88"/>
    </row>
    <row r="17" spans="1:3" ht="15" x14ac:dyDescent="0.2">
      <c r="A17" s="88"/>
      <c r="B17" s="88"/>
    </row>
    <row r="18" spans="1:3" ht="31.5" customHeight="1" x14ac:dyDescent="0.2">
      <c r="A18" s="88" t="s">
        <v>41</v>
      </c>
      <c r="B18" s="88"/>
    </row>
    <row r="19" spans="1:3" ht="15" x14ac:dyDescent="0.2">
      <c r="A19" s="88"/>
      <c r="B19" s="88"/>
    </row>
    <row r="20" spans="1:3" ht="19.5" customHeight="1" x14ac:dyDescent="0.2">
      <c r="A20" s="50" t="s">
        <v>42</v>
      </c>
      <c r="B20" s="33"/>
      <c r="C20" s="33"/>
    </row>
    <row r="21" spans="1:3" ht="52.5" customHeight="1" x14ac:dyDescent="0.2">
      <c r="A21" s="88" t="s">
        <v>43</v>
      </c>
      <c r="B21" s="88"/>
      <c r="C21" s="35"/>
    </row>
    <row r="22" spans="1:3" ht="39" customHeight="1" x14ac:dyDescent="0.2">
      <c r="A22" s="88" t="s">
        <v>44</v>
      </c>
      <c r="B22" s="88"/>
      <c r="C22" s="35"/>
    </row>
    <row r="23" spans="1:3" ht="33" customHeight="1" x14ac:dyDescent="0.2">
      <c r="A23" s="88" t="s">
        <v>45</v>
      </c>
      <c r="B23" s="88"/>
      <c r="C23" s="35"/>
    </row>
  </sheetData>
  <mergeCells count="18">
    <mergeCell ref="A6:B6"/>
    <mergeCell ref="A3:B3"/>
    <mergeCell ref="A4:B4"/>
    <mergeCell ref="A5:B5"/>
    <mergeCell ref="A23:B23"/>
    <mergeCell ref="A21:B21"/>
    <mergeCell ref="A22:B22"/>
    <mergeCell ref="A8:B8"/>
    <mergeCell ref="A9:B9"/>
    <mergeCell ref="A10:B10"/>
    <mergeCell ref="A11:B11"/>
    <mergeCell ref="A17:B17"/>
    <mergeCell ref="A18:B18"/>
    <mergeCell ref="A19:B19"/>
    <mergeCell ref="A14:B14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workbookViewId="0">
      <selection activeCell="C1" sqref="C1:F1048576"/>
    </sheetView>
  </sheetViews>
  <sheetFormatPr defaultColWidth="9.140625" defaultRowHeight="12.75" x14ac:dyDescent="0.2"/>
  <cols>
    <col min="1" max="1" width="22" style="1" customWidth="1"/>
    <col min="2" max="2" width="41.5703125" style="1" customWidth="1"/>
    <col min="3" max="3" width="14.42578125" style="1" hidden="1" customWidth="1"/>
    <col min="4" max="4" width="0" style="1" hidden="1" customWidth="1"/>
    <col min="5" max="5" width="10.85546875" style="1" hidden="1" customWidth="1"/>
    <col min="6" max="6" width="28.85546875" style="1" hidden="1" customWidth="1"/>
    <col min="7" max="16384" width="9.140625" style="1"/>
  </cols>
  <sheetData>
    <row r="1" spans="1:25" s="29" customFormat="1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28"/>
      <c r="W1" s="28"/>
      <c r="X1" s="28"/>
      <c r="Y1" s="28"/>
    </row>
    <row r="2" spans="1:25" s="29" customFormat="1" ht="18.75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5" s="29" customFormat="1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5" s="29" customFormat="1" ht="18.75" x14ac:dyDescent="0.3">
      <c r="A4" s="30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5" s="29" customFormat="1" ht="7.5" customHeight="1" thickBo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5" x14ac:dyDescent="0.2">
      <c r="A6" s="15" t="s">
        <v>47</v>
      </c>
      <c r="B6" s="41"/>
      <c r="C6" s="42" t="s">
        <v>48</v>
      </c>
      <c r="D6" s="41"/>
      <c r="E6" s="42"/>
      <c r="F6" s="16"/>
    </row>
    <row r="7" spans="1:25" s="3" customFormat="1" x14ac:dyDescent="0.2">
      <c r="A7" s="17" t="s">
        <v>5</v>
      </c>
      <c r="B7" s="43" t="s">
        <v>49</v>
      </c>
      <c r="C7" s="43" t="s">
        <v>50</v>
      </c>
      <c r="D7" s="43" t="s">
        <v>51</v>
      </c>
      <c r="E7" s="43" t="s">
        <v>52</v>
      </c>
      <c r="F7" s="18" t="s">
        <v>53</v>
      </c>
    </row>
    <row r="8" spans="1:25" x14ac:dyDescent="0.2">
      <c r="A8" s="19" t="s">
        <v>54</v>
      </c>
      <c r="B8" s="44" t="s">
        <v>55</v>
      </c>
      <c r="C8" s="45" t="s">
        <v>56</v>
      </c>
      <c r="D8" s="45" t="s">
        <v>57</v>
      </c>
      <c r="E8" s="46">
        <v>770188955</v>
      </c>
      <c r="F8" s="47" t="s">
        <v>58</v>
      </c>
    </row>
    <row r="9" spans="1:25" x14ac:dyDescent="0.2">
      <c r="A9" s="19" t="s">
        <v>59</v>
      </c>
      <c r="B9" s="44" t="s">
        <v>60</v>
      </c>
      <c r="C9" s="45" t="s">
        <v>56</v>
      </c>
      <c r="D9" s="45" t="s">
        <v>57</v>
      </c>
      <c r="E9" s="46">
        <v>770188955</v>
      </c>
      <c r="F9" s="47" t="s">
        <v>58</v>
      </c>
    </row>
    <row r="10" spans="1:25" x14ac:dyDescent="0.2">
      <c r="A10" s="19" t="s">
        <v>61</v>
      </c>
      <c r="B10" s="44" t="s">
        <v>62</v>
      </c>
      <c r="C10" s="45" t="s">
        <v>56</v>
      </c>
      <c r="D10" s="45" t="s">
        <v>57</v>
      </c>
      <c r="E10" s="46">
        <v>770188955</v>
      </c>
      <c r="F10" s="47" t="s">
        <v>58</v>
      </c>
    </row>
    <row r="11" spans="1:25" x14ac:dyDescent="0.2">
      <c r="A11" s="19" t="s">
        <v>63</v>
      </c>
      <c r="B11" s="44" t="s">
        <v>64</v>
      </c>
      <c r="C11" s="45" t="s">
        <v>65</v>
      </c>
      <c r="D11" s="45" t="s">
        <v>66</v>
      </c>
      <c r="E11" s="46">
        <v>605200041</v>
      </c>
      <c r="F11" s="47" t="s">
        <v>67</v>
      </c>
    </row>
    <row r="12" spans="1:25" x14ac:dyDescent="0.2">
      <c r="A12" s="20" t="s">
        <v>68</v>
      </c>
      <c r="B12" s="44" t="s">
        <v>69</v>
      </c>
      <c r="C12" s="45" t="s">
        <v>70</v>
      </c>
      <c r="D12" s="45" t="s">
        <v>71</v>
      </c>
      <c r="E12" s="46">
        <v>605200309</v>
      </c>
      <c r="F12" s="47" t="s">
        <v>72</v>
      </c>
    </row>
    <row r="13" spans="1:25" x14ac:dyDescent="0.2">
      <c r="A13" s="19" t="s">
        <v>73</v>
      </c>
      <c r="B13" s="44" t="s">
        <v>74</v>
      </c>
      <c r="C13" s="45" t="s">
        <v>75</v>
      </c>
      <c r="D13" s="45" t="s">
        <v>76</v>
      </c>
      <c r="E13" s="46">
        <v>605200042</v>
      </c>
      <c r="F13" s="47" t="s">
        <v>77</v>
      </c>
    </row>
    <row r="14" spans="1:25" x14ac:dyDescent="0.2">
      <c r="A14" s="19" t="s">
        <v>78</v>
      </c>
      <c r="B14" s="44" t="s">
        <v>79</v>
      </c>
      <c r="C14" s="45" t="s">
        <v>75</v>
      </c>
      <c r="D14" s="45" t="s">
        <v>76</v>
      </c>
      <c r="E14" s="46">
        <v>605200042</v>
      </c>
      <c r="F14" s="47" t="s">
        <v>77</v>
      </c>
    </row>
    <row r="15" spans="1:25" x14ac:dyDescent="0.2">
      <c r="A15" s="19" t="s">
        <v>80</v>
      </c>
      <c r="B15" s="44" t="s">
        <v>81</v>
      </c>
      <c r="C15" s="45" t="s">
        <v>82</v>
      </c>
      <c r="D15" s="45" t="s">
        <v>83</v>
      </c>
      <c r="E15" s="46">
        <v>605200052</v>
      </c>
      <c r="F15" s="47" t="s">
        <v>84</v>
      </c>
    </row>
    <row r="16" spans="1:25" x14ac:dyDescent="0.2">
      <c r="A16" s="19" t="s">
        <v>85</v>
      </c>
      <c r="B16" s="44" t="s">
        <v>86</v>
      </c>
      <c r="C16" s="45" t="s">
        <v>82</v>
      </c>
      <c r="D16" s="45" t="s">
        <v>83</v>
      </c>
      <c r="E16" s="46">
        <v>605200052</v>
      </c>
      <c r="F16" s="47" t="s">
        <v>84</v>
      </c>
    </row>
    <row r="17" spans="1:6" x14ac:dyDescent="0.2">
      <c r="A17" s="19" t="s">
        <v>87</v>
      </c>
      <c r="B17" s="44" t="s">
        <v>88</v>
      </c>
      <c r="C17" s="45" t="s">
        <v>89</v>
      </c>
      <c r="D17" s="45" t="s">
        <v>90</v>
      </c>
      <c r="E17" s="46">
        <v>605200043</v>
      </c>
      <c r="F17" s="47" t="s">
        <v>91</v>
      </c>
    </row>
    <row r="18" spans="1:6" x14ac:dyDescent="0.2">
      <c r="A18" s="80" t="s">
        <v>92</v>
      </c>
      <c r="B18" s="81" t="s">
        <v>93</v>
      </c>
      <c r="C18" s="45" t="s">
        <v>89</v>
      </c>
      <c r="D18" s="45" t="s">
        <v>90</v>
      </c>
      <c r="E18" s="46">
        <v>605200043</v>
      </c>
      <c r="F18" s="47" t="s">
        <v>91</v>
      </c>
    </row>
    <row r="19" spans="1:6" x14ac:dyDescent="0.2">
      <c r="A19" s="80" t="s">
        <v>94</v>
      </c>
      <c r="B19" s="81" t="s">
        <v>95</v>
      </c>
      <c r="C19" s="45" t="s">
        <v>96</v>
      </c>
      <c r="D19" s="45" t="s">
        <v>97</v>
      </c>
      <c r="E19" s="46">
        <v>605200044</v>
      </c>
      <c r="F19" s="47" t="s">
        <v>98</v>
      </c>
    </row>
    <row r="20" spans="1:6" ht="13.5" thickBot="1" x14ac:dyDescent="0.25">
      <c r="A20" s="48" t="s">
        <v>99</v>
      </c>
      <c r="B20" s="49" t="s">
        <v>100</v>
      </c>
      <c r="C20" s="82" t="s">
        <v>96</v>
      </c>
      <c r="D20" s="82" t="s">
        <v>97</v>
      </c>
      <c r="E20" s="83">
        <v>605200044</v>
      </c>
      <c r="F20" s="84" t="s">
        <v>98</v>
      </c>
    </row>
  </sheetData>
  <sheetProtection algorithmName="SHA-512" hashValue="8dbo5OckcGJpvGIDS/jucgEw+v/cf8CLb16z7rS4Nds1dbTEcnc/gUwuF3Qx4l8yQr2ByMV1ZwX2Mc71CGY6mQ==" saltValue="i6E/WI4c7P0bk2MDPPv0FQ==" spinCount="100000" sheet="1" objects="1" scenarios="1"/>
  <autoFilter ref="A7:C20" xr:uid="{00000000-0009-0000-0000-000002000000}"/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B98A1-2DB4-423C-9C70-8616A657F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A683B-FC9A-40B4-AE7E-CCB0724B5C4A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3.xml><?xml version="1.0" encoding="utf-8"?>
<ds:datastoreItem xmlns:ds="http://schemas.openxmlformats.org/officeDocument/2006/customXml" ds:itemID="{06F1334F-B9B1-4496-9EF6-08E79A1F6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Položkový rozpočet</vt:lpstr>
      <vt:lpstr>Specifikace dodávky</vt:lpstr>
      <vt:lpstr>Adresy</vt:lpstr>
      <vt:lpstr>Adresy!Oblast_tisku</vt:lpstr>
    </vt:vector>
  </TitlesOfParts>
  <Manager/>
  <Company>PP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Bc. Karel Hrbek</dc:creator>
  <cp:keywords/>
  <dc:description/>
  <cp:lastModifiedBy>Tomáš Válek</cp:lastModifiedBy>
  <cp:revision/>
  <dcterms:created xsi:type="dcterms:W3CDTF">2008-02-08T06:18:52Z</dcterms:created>
  <dcterms:modified xsi:type="dcterms:W3CDTF">2024-07-30T11:26:41Z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