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DEKANAT\Ekonomicke\VZ\Realizované VZ\2024\05_NADLIMIT_AV technika\01_Výzva\"/>
    </mc:Choice>
  </mc:AlternateContent>
  <xr:revisionPtr revIDLastSave="0" documentId="13_ncr:1_{2E163C3F-94A7-4C42-9654-CBF6C2E987AC}" xr6:coauthVersionLast="47" xr6:coauthVersionMax="47" xr10:uidLastSave="{00000000-0000-0000-0000-000000000000}"/>
  <bookViews>
    <workbookView xWindow="-120" yWindow="-120" windowWidth="29040" windowHeight="15840" tabRatio="682" firstSheet="1" activeTab="1" xr2:uid="{00000000-000D-0000-FFFF-FFFF00000000}"/>
  </bookViews>
  <sheets>
    <sheet name="Celkem" sheetId="4" r:id="rId1"/>
    <sheet name="Posluchárna R1" sheetId="3" r:id="rId2"/>
  </sheets>
  <definedNames>
    <definedName name="_xlnm.Print_Area" localSheetId="0">Celkem!$A$1:$D$11</definedName>
    <definedName name="_xlnm.Print_Area" localSheetId="1">'Posluchárna R1'!$A$1:$L$70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3" l="1"/>
  <c r="H54" i="3" s="1"/>
  <c r="G53" i="3"/>
  <c r="H53" i="3" s="1"/>
  <c r="G51" i="3"/>
  <c r="H51" i="3" s="1"/>
  <c r="G50" i="3"/>
  <c r="H50" i="3" s="1"/>
  <c r="G49" i="3"/>
  <c r="H49" i="3" s="1"/>
  <c r="G48" i="3"/>
  <c r="H48" i="3" s="1"/>
  <c r="G46" i="3"/>
  <c r="H46" i="3" s="1"/>
  <c r="G45" i="3"/>
  <c r="H45" i="3" s="1"/>
  <c r="G44" i="3"/>
  <c r="H44" i="3" s="1"/>
  <c r="G42" i="3"/>
  <c r="H42" i="3" s="1"/>
  <c r="G41" i="3"/>
  <c r="H41" i="3" s="1"/>
  <c r="G40" i="3"/>
  <c r="H40" i="3" s="1"/>
  <c r="G39" i="3"/>
  <c r="H39" i="3" s="1"/>
  <c r="G38" i="3"/>
  <c r="H38" i="3" s="1"/>
  <c r="G37" i="3"/>
  <c r="H37" i="3" s="1"/>
  <c r="G36" i="3"/>
  <c r="H36" i="3" s="1"/>
  <c r="G35" i="3"/>
  <c r="H35" i="3" s="1"/>
  <c r="G34" i="3"/>
  <c r="H34" i="3" s="1"/>
  <c r="G32" i="3"/>
  <c r="H32" i="3" s="1"/>
  <c r="G31" i="3"/>
  <c r="H31" i="3" s="1"/>
  <c r="G30" i="3"/>
  <c r="H30" i="3" s="1"/>
  <c r="G29" i="3"/>
  <c r="H29" i="3" s="1"/>
  <c r="G28" i="3"/>
  <c r="H28" i="3" s="1"/>
  <c r="G27" i="3"/>
  <c r="H27" i="3" s="1"/>
  <c r="G26" i="3"/>
  <c r="H26" i="3" s="1"/>
  <c r="G25" i="3"/>
  <c r="H25" i="3" s="1"/>
  <c r="G24" i="3"/>
  <c r="H24" i="3" s="1"/>
  <c r="G23" i="3"/>
  <c r="H23" i="3" s="1"/>
  <c r="G22" i="3"/>
  <c r="H22" i="3" s="1"/>
  <c r="G21" i="3"/>
  <c r="H21" i="3" s="1"/>
  <c r="G20" i="3"/>
  <c r="H20" i="3" s="1"/>
  <c r="G19" i="3"/>
  <c r="H19" i="3" s="1"/>
  <c r="G18" i="3"/>
  <c r="H18" i="3" s="1"/>
  <c r="G17" i="3"/>
  <c r="H17" i="3" s="1"/>
  <c r="G16" i="3"/>
  <c r="H16" i="3" s="1"/>
  <c r="G15" i="3"/>
  <c r="H15" i="3" s="1"/>
  <c r="G14" i="3"/>
  <c r="H14" i="3" s="1"/>
  <c r="G13" i="3"/>
  <c r="H13" i="3" s="1"/>
  <c r="G12" i="3"/>
  <c r="H12" i="3" s="1"/>
  <c r="G11" i="3"/>
  <c r="H11" i="3" s="1"/>
  <c r="G10" i="3"/>
  <c r="H10" i="3" s="1"/>
  <c r="G9" i="3"/>
  <c r="H9" i="3" s="1"/>
  <c r="H58" i="3" l="1"/>
  <c r="C8" i="4" s="1"/>
  <c r="C10" i="4" l="1"/>
  <c r="C11" i="4" l="1"/>
</calcChain>
</file>

<file path=xl/sharedStrings.xml><?xml version="1.0" encoding="utf-8"?>
<sst xmlns="http://schemas.openxmlformats.org/spreadsheetml/2006/main" count="407" uniqueCount="199">
  <si>
    <t>Název projektu:</t>
  </si>
  <si>
    <t>LF HK – Projektová dokumentace AV techniky</t>
  </si>
  <si>
    <t>Budova:</t>
  </si>
  <si>
    <t>Rehabilitační klinika, Stará FN Hradec Králové, Nezvalova 265, 500 03 Hradec Králové 3</t>
  </si>
  <si>
    <t>Dokument:</t>
  </si>
  <si>
    <t>Výkaz výměr</t>
  </si>
  <si>
    <t>Prostor:</t>
  </si>
  <si>
    <t>Posluchárna R1 (místnost č. 314)</t>
  </si>
  <si>
    <t>REKAPITULACE</t>
  </si>
  <si>
    <t>PROSTOR</t>
  </si>
  <si>
    <t>POPIS</t>
  </si>
  <si>
    <t xml:space="preserve">CENA </t>
  </si>
  <si>
    <t>Pozn.</t>
  </si>
  <si>
    <t>Posluchárna R1</t>
  </si>
  <si>
    <t>Dodávky, instalační materiál a práce</t>
  </si>
  <si>
    <t>bez DPH</t>
  </si>
  <si>
    <t>CELKEM bez DPH</t>
  </si>
  <si>
    <t>CELKEM včetně DPH</t>
  </si>
  <si>
    <t>POLOŽKA</t>
  </si>
  <si>
    <t>ZAŘAZENÍ</t>
  </si>
  <si>
    <t>POPIS POLOŽKY</t>
  </si>
  <si>
    <t>POČET MĚRNÝCH JEDNOTEK</t>
  </si>
  <si>
    <t>MĚRNÁ JEDNOTKA</t>
  </si>
  <si>
    <t>TECHNICKÉ SPECIFIKACE</t>
  </si>
  <si>
    <t>IP ADRESA</t>
  </si>
  <si>
    <t>MAC ADRESA</t>
  </si>
  <si>
    <t>I</t>
  </si>
  <si>
    <t>RK_R1</t>
  </si>
  <si>
    <t>Rack AV techniky / katedra</t>
  </si>
  <si>
    <t>I.1</t>
  </si>
  <si>
    <t>Rack AV techniky 19"</t>
  </si>
  <si>
    <t>kpl</t>
  </si>
  <si>
    <t xml:space="preserve">Rack AV techniky, šířka 19", výška min 20RU, přední a zadní montážní lišta, instalační hloubka až 49cm, design dřevo dle nábytku posluchárny, na kolečkách. </t>
  </si>
  <si>
    <t>I.2</t>
  </si>
  <si>
    <t>Přepojovač RJ45 19"</t>
  </si>
  <si>
    <t>19" patchpanel pro 24 modulů SFA/SFB osazený 10x stíněným keystone modulem RJ45, Cat6. Výška 1U.</t>
  </si>
  <si>
    <t>I.3</t>
  </si>
  <si>
    <t>SW_R1.1</t>
  </si>
  <si>
    <t>Switch</t>
  </si>
  <si>
    <t>ks</t>
  </si>
  <si>
    <t>Výkonný 10GB datový přepínač s PoE určený speciálně pro AV integrace a instalace s nativní podporou všech standardních AV protokolů (NDI, Dante, AVB/MILAN, AES67, ST-2110, IPMX, ArtNet, sACN, MA-Net, atd.). Min. 8x 1G port RJ45 plus min. 2x 10G port RJ45 přímo nebo přes SFP+ modul. Pasívní chlazení nebo tiché aktivní chlazení. Rychlé intuitivní nastavení, dálková správa. PoE++ až 150W (IEEE 802.3af, 802.3at a 802.3bt), přepínací kapacita min. 55Gbps, MTU až 12000, IGMP (V1/V2/V3), IGMP snooping. Možnost zástavby do 19" stojanu.</t>
  </si>
  <si>
    <t>I.4</t>
  </si>
  <si>
    <t>SFP+ 10G modul RJ45</t>
  </si>
  <si>
    <t>SFP+ vysílač/přijímač kompatibilní s MSA, propustnost 10/100/1000/10G Base-T až na 30 m přes měděný kabel s konektorem RJ45. Podpora automatického vyjednávání 10/100/1000/10GBase.</t>
  </si>
  <si>
    <t>I.5</t>
  </si>
  <si>
    <t>PPC_R1.1</t>
  </si>
  <si>
    <t>Prezentační PC</t>
  </si>
  <si>
    <t>Výkonné PC Intel Core i7 13700 Raptor Lake 5.2 GHz, NVIDIA GeForce RTX 3060 12GB, RAM 32GB DDR4, SSD 512 GB + HDD 1 TB 7200, Bez mechaniky, Wi-Fi, HDMI a DisplayPort, 3× USB 3.2, 4× USB 2.0, typ skříně: Mini Tower, myš a klávesnice, Windows 11 Pro.</t>
  </si>
  <si>
    <t>I.6</t>
  </si>
  <si>
    <t>LCD_R1.1</t>
  </si>
  <si>
    <t>LCD monitor k PC</t>
  </si>
  <si>
    <t>LCD monitor s LED podsvětlením, IPS, matný povrch displeje, úhlopříčka min. 60cm (23,8"), jas min 300cd/m2, kontrastní poměr min. 1000:1, doba odezvy max 8ms, nativní rozlišení min. 2560x1440px, 60Hz, konektivita min. 1x HDMI, 1x DisplayPort, 2x USB, VESA montáž.</t>
  </si>
  <si>
    <t>I.7</t>
  </si>
  <si>
    <t>Držák monitoru</t>
  </si>
  <si>
    <t xml:space="preserve">Držák monitoru s možností výškového nastavení a mírného náklonu, skrytá kabeláž. Součást dodávky monitoru. </t>
  </si>
  <si>
    <t>I.8</t>
  </si>
  <si>
    <t>PRV_R1.1</t>
  </si>
  <si>
    <t>Převodník 3G SDI na USB</t>
  </si>
  <si>
    <t>Převodník pro vysoce kvalitní 16-bit SD, HD záznam videa s embedovaným zvukem (PC/Mac). Kompatibilní se MSteams, FaceTime, Adobe Connect, VLC, Wirecast, Vmix, … Připojení a napájení přes USB 3.0.</t>
  </si>
  <si>
    <t>I.9</t>
  </si>
  <si>
    <t>PRV_R1.2</t>
  </si>
  <si>
    <t>Převodník HDMI na HDBaseT</t>
  </si>
  <si>
    <t>4K HDBaseT™ vysílač, přenos HDMI signálu v rozlišení 1080p až na 70 metrů přes jediný CAT kabel, obousměrné PoC, podpora 4K UHD až do 40m (3840 x 2160 30Hz 4:4:4, 4096 x 2160 24Hz 4:4:4 a 4K 60Hz 4:2:0). Podpora všech známých HDMI audio formátů, podpora HDCP 2.2. Napájení přes konektor s převlečnou maticí. Včetně napájecího zdroje.</t>
  </si>
  <si>
    <t>I.10</t>
  </si>
  <si>
    <t>PRV_R1.3</t>
  </si>
  <si>
    <t>Přípojné místo HDMI / převodník na HDBaseT</t>
  </si>
  <si>
    <t>4K HDMI instalační panel s vestavěným vysílačem HDBaseT™, přenos HDMI signálu v rozlišení 1080p až na 70 metrů přes jediný CAT kabel, obousměrné PoC, podpora 4K UHD až do 40m (3840 x 2160 30Hz 4:4:4, 4096 x 2160 24Hz 4:4:4 a 4K 60Hz 4:2:0). Podpora všech známých HDMI audio formátů, podpora HDCP 2.2. Včetně napájecího zdroje.</t>
  </si>
  <si>
    <t>I.11</t>
  </si>
  <si>
    <t>PRV_R1.4</t>
  </si>
  <si>
    <t>Převodník HDBaseT na HDMI</t>
  </si>
  <si>
    <t>4K HDBaseT™ přijímač, přenos HDMI signálu v rozlišení 1080p až na 70 metrů přes jediný CAT kabel, obousměrné PoC, podpora 4K UHD až do 40m (3840 x 2160 30Hz 4:4:4, 4096 x 2160 24Hz 4:4:4 a 4K 60Hz 4:2:0). Podpora všech známých HDMI audio formátů, podpora HDCP 2.2 a EDID. Napájení přes konektor s převlečnou maticí. Včetně napájecího zdroje.</t>
  </si>
  <si>
    <t>I.12</t>
  </si>
  <si>
    <t>ANT_R1.1 ANT_R1.2</t>
  </si>
  <si>
    <t>Anténa</t>
  </si>
  <si>
    <t>Pasívní všesměrová půlvlnná anténa, kmitočtový rozsah min. 534-598 MHz, kloub pro polohování, konektor BNC. Součást dodávky dvoukanálového mikrofonního bezdrátového přijímače.</t>
  </si>
  <si>
    <t>I.13</t>
  </si>
  <si>
    <t>MRX_R1.1</t>
  </si>
  <si>
    <t>Dvoukanálový mikrofonní bezdrátový přijímač</t>
  </si>
  <si>
    <t>Digitální dvoukanálový mikrofonní bezdrátový přijímač, diverzitní příjem v pásmu UKV, digitální predikativní přepínání diverzity, šifrování AES 256bit, Dante rozhraní, šířka pásma min. 64 MHz, kaskádní VF výstup pro antény, Ethernet rozhraní, 19" rack montáž, kompatibilní se stávajícím digitálním systémem Shure ULXD na frekvenci 534-598 MHz.</t>
  </si>
  <si>
    <t>I.14</t>
  </si>
  <si>
    <t>MTX_R1.1</t>
  </si>
  <si>
    <t>Ruční vysílač</t>
  </si>
  <si>
    <t>Ruční vysílač k digitálnímu dvoukanálovému příjímači , šifrování AES 256bit, dynamická mikrofonní kardioidní hlava, kompatibilní se stávajícím digitálním systémem Shure ULXD na frekvenci 534-598 MHz.</t>
  </si>
  <si>
    <t>I.15</t>
  </si>
  <si>
    <t>MTX_R1.2</t>
  </si>
  <si>
    <t>Kapesní vysílač</t>
  </si>
  <si>
    <t>Bezdrátový bodypack vysílač k digitálnímu dvoukanálovému příjímači, šifrování AES 256bit, kompatibilní se stávajícím digitálním systémem na frekvenci 534-598 MHz.</t>
  </si>
  <si>
    <t>I.16</t>
  </si>
  <si>
    <t>Náhlavní mikrofon</t>
  </si>
  <si>
    <t>Kondenzátorová kapsle, směrová charakteristika: kardoidní, nebo hyperkardoidní, frekvenční rozsah:  20 Hz - 20 kHz., možnost změny zdvihu vysokých frekvencí, fantomové napájení kompatibilní s kapesním vysílačem (předchozí položka), Max SPL: 144 dB, citlivost: 6 mV/Pa, -44 dB re, 1 V/Pa, dynamický rozsah 111 dB, Konektor: T4AF, Délka kabelu: 130 cm, Hmotnost: 12 g. Příslušenství: pěnové windscreeny, barva: tělová.</t>
  </si>
  <si>
    <t>I.17</t>
  </si>
  <si>
    <t>Nabíjecí baterie</t>
  </si>
  <si>
    <t>Originální nabíjecí baterie, Li-Ion, kompatibilní s vysílači bezdrátových mikrofonů.</t>
  </si>
  <si>
    <t>I.18</t>
  </si>
  <si>
    <t>NAB_R1.1</t>
  </si>
  <si>
    <t>Nabíjecí stanice pro baterie</t>
  </si>
  <si>
    <t>Dvouslotová, dokovací, nabíjecí stanice pro nabíjení dodávaných mikrofonů. Možnost připojení do sítě LAN, funkce update firmwaru po síti LAN.</t>
  </si>
  <si>
    <t>I.19</t>
  </si>
  <si>
    <t>DSP_R1.1</t>
  </si>
  <si>
    <t>Audio procesor (DSP)</t>
  </si>
  <si>
    <t>Plně konfigurovatelná DSP jednotka pro ekvalizaci, dynamický procesing (kompresor, limiter, gate, expander), mix, eliminace akustické ozvěny - AEC s certifikací pro MS teams; IO: min. 10 analogových symetrických vstupů, 16 vstupů dante, 8 analogových symetrických výstupů, 22 výstupů dante, minimálně dva Gbit interface s možností těchto konfigurací: redundantní dante + config, dante switch + config, samostatné dante a samostatný config. Kompletní administrace procesoru přes webové rozhraní. Čelní panel a alespoň jedním otočným regulátorem pro ovládání hlasitosti jednotlivých kanálů. USB plug and play audio rozhraní 2 x 2 kanály.</t>
  </si>
  <si>
    <t>I.20</t>
  </si>
  <si>
    <t>OVL_R1.1</t>
  </si>
  <si>
    <t>Ovladač pro audio procesor (DSP)</t>
  </si>
  <si>
    <t>Panel s jednoduchým rotačním enkodérem, možnost řetězení, připojení RJ45</t>
  </si>
  <si>
    <t>I.21</t>
  </si>
  <si>
    <t>19" racková napájecí lišta</t>
  </si>
  <si>
    <t>19" 1U rozvodná lišta 230V, min. 6 zásuvek na zadním panelu, 2-pólový vypínač na předním panelu, hloubka max. 60mm, barva černá.</t>
  </si>
  <si>
    <t>I.22</t>
  </si>
  <si>
    <t>Uzamykatelná zásuvka 19" 3U</t>
  </si>
  <si>
    <t>3U hliníkový šuplík se zámkem, 2 klíče. Plný výsuv, kolejnice s kuličkovými ložisky, vyřezávací pěnová výplň.</t>
  </si>
  <si>
    <t>I.23</t>
  </si>
  <si>
    <t>19" 1U police s otvory</t>
  </si>
  <si>
    <t>1U ocelová police s předvrtanými otvory pro montáž různých zařízení. Černé provedení.</t>
  </si>
  <si>
    <t>I.24</t>
  </si>
  <si>
    <t>19" 1U průchozí zaslepovací panel</t>
  </si>
  <si>
    <t>1U zaslepovací panel s kartáčovou lištou pro protažení kabelů. Černé provedení.</t>
  </si>
  <si>
    <t>II</t>
  </si>
  <si>
    <t>Místnost 314</t>
  </si>
  <si>
    <t>II.1</t>
  </si>
  <si>
    <t>PTZ_R1.1</t>
  </si>
  <si>
    <t>PTZ kamera</t>
  </si>
  <si>
    <t>PTZ kamera pro plynulé IP sreamování i při slabém osvětlení, 4K UHD snímač 1", min. 14x optický zoom, spolehlivé ostření, NDI HX, 3G-SDI výstup FullHD až 60p 4:2:2 10 bit, HDMI až 4K 30p 4:2:2 10 bit, IP streaming 4K 30p 4:2:0 8 bit. Port USB, LAN, Audio XLR a Jack 3,5mm. Ovládání po IP, RS422, IR, WiFi. Napájení 24V DC nebo PoE+. Včetně dálkového ovladače.</t>
  </si>
  <si>
    <t>II.2</t>
  </si>
  <si>
    <t>Držák kamery</t>
  </si>
  <si>
    <t>Držák kamery pro bezpečnou montáž na stěnu.</t>
  </si>
  <si>
    <t>II.3</t>
  </si>
  <si>
    <t>PRJ_R1.1</t>
  </si>
  <si>
    <t>Projektor</t>
  </si>
  <si>
    <t>Projektor pro projekční plochu šíře v rozsahu 2 - 3m poměr stran 16:9, nebo 16:10, objektiv projektoru bude mít ohniskový rozsah takový, aby pro šíři plátna 2m byl rozsah projekčních vzdáleností 2,18 - 3,53 m, a zároveň pro šíři plátna 3 m bude rozsah projekční vzdálenosti 3,27 m - 5,32m, nabízený projektor může mít širší rozah, než jsou uvedené intervaly. Technologie projekce tříčipová LCD, případně tříčipová DLP, podstropní montáž. Světelný zdroj se zaručenou dobou životnosti 10 000h a zároveň střední dobu životnosti alespoň 20 000h při plném jasu. Svítivost projektoru minimálně 6000 ANSI lumen. Funkce optiky lens shift horizontální min. +/- 20 %, vertikální +/- 44 %, nebo více, zoom 1.6x nebo více, focus. Funkce zobrazovacích režimů: standardní zobrazení, DICOM simulace. Požadovaná konektivita: 1x gbit lan pro management, 1x RS232 pro ovládání, 2x HDMI, projektor dokáže zobrazit standardy 1080i50 a 60, 1080p 50 a 60, 1x HDbaseT s podporou maximílního rozlišení a fps projektoru. Podpora HDCP 2.2 pro HDMI a HDbaseT vstupy. Bílé provedení.</t>
  </si>
  <si>
    <t>II.4</t>
  </si>
  <si>
    <t>Držák projektoru</t>
  </si>
  <si>
    <t>Polohovatelný držák pro projektory do 15kg. Délka prodlužovací tyče min. 150cm s možností zkrácení. Možnost rotace a jemného nastavení podélného a příčného náklonu, nastavitelná hliníková ramena, barva stříbrná nebo bílá.</t>
  </si>
  <si>
    <t>II.5</t>
  </si>
  <si>
    <t>PRV_R1.5</t>
  </si>
  <si>
    <t>Převodník Analog Audio na Dante</t>
  </si>
  <si>
    <t>2 kanály, napájení POE, vstup Jack 3,5mm stereo samec přímo nebo přes redukci.</t>
  </si>
  <si>
    <t>II.6</t>
  </si>
  <si>
    <t>Projekční plátno</t>
  </si>
  <si>
    <t>Rámové projekční plátno, šířka projekční plochy min. 240cm, max. vnější výška 160cm, poměr stran 16:10. Rám z hliníkového profilu se skrytou montáží. Přední projekce, gain 1,1, pozorovací úhel min. +/- 60°, pro rozlišení až 4K.</t>
  </si>
  <si>
    <t>II.7</t>
  </si>
  <si>
    <t>RP_R1.1   RP_R1.2</t>
  </si>
  <si>
    <t>Aktivní Dante reprobox</t>
  </si>
  <si>
    <t>Ultrakompaktní nástěnný Smart aktivní instalační reprobox s nativní podporou AES67 a Dante. Měniče LF 4" a HF 0,75" (50W+50W), vestavěný zesilovač třídy D, SPL min. 100 dB (1 m), kmit. rozsah min. 60 Hz - 30 kHz (-6 dB), rozměry max. 250 x 155 x 145 mm, váha do 3,5 kg. Napájení PoE. Bílé provedení.</t>
  </si>
  <si>
    <t>II.8</t>
  </si>
  <si>
    <t>Držák aktivního Dante reproboxu</t>
  </si>
  <si>
    <t>Nástěnný polohovatelný držák pro aktivní reprobox, možnost natáčení min. +/- 20° a naklápění min. +/- 30°. Bílé provedení.</t>
  </si>
  <si>
    <t>II.9</t>
  </si>
  <si>
    <t>PM_R1.1</t>
  </si>
  <si>
    <t>Nástěnné přípojné místo</t>
  </si>
  <si>
    <t>Nástěnný kovový připojovací box. Osazení 6x RJ45 1GB (PoE až 100W), 1x BNC min. 3G-SDI.</t>
  </si>
  <si>
    <t>III</t>
  </si>
  <si>
    <t>Kabeláž</t>
  </si>
  <si>
    <t>III.1</t>
  </si>
  <si>
    <t>Kabel Cat6A</t>
  </si>
  <si>
    <t>m</t>
  </si>
  <si>
    <t>Strukturovaná kabeláž, kategorie Cat6A, LS0H  plášť</t>
  </si>
  <si>
    <t>III.2</t>
  </si>
  <si>
    <t>Kabel SDI</t>
  </si>
  <si>
    <t>Profesionální koaxiální kabel pro pevné aplikace. Vzdálenosti přenosu: 3G-- 121m, 6G - 82m a 12G - 51m. Průměr kabelu do 6mm. Provedení Halogen-free.</t>
  </si>
  <si>
    <t>III.3</t>
  </si>
  <si>
    <t>Kabelové trasy</t>
  </si>
  <si>
    <t>IV</t>
  </si>
  <si>
    <t>Práce a montážní materiál</t>
  </si>
  <si>
    <t>IV.1</t>
  </si>
  <si>
    <t>Demontáž stávajícího vybavení</t>
  </si>
  <si>
    <t>IV.2</t>
  </si>
  <si>
    <t>Montážní  a instalační práce</t>
  </si>
  <si>
    <t>Montáž a instalační práce</t>
  </si>
  <si>
    <t>IV.3</t>
  </si>
  <si>
    <t>Konfigurace, nastavení</t>
  </si>
  <si>
    <t>Uvedení do provozu, konfigurace a nastavení</t>
  </si>
  <si>
    <t>IV.4</t>
  </si>
  <si>
    <t>Montážní a spotřební materiál</t>
  </si>
  <si>
    <t>V</t>
  </si>
  <si>
    <t>Akustika</t>
  </si>
  <si>
    <t>V.1</t>
  </si>
  <si>
    <t>Akustická studie</t>
  </si>
  <si>
    <t>Studie, která na základě provedeného měření stanoví přesné rozmístění a množství akustických materiálů.</t>
  </si>
  <si>
    <t>V.2</t>
  </si>
  <si>
    <t>Dodávka a montáž akustických materiálů. 30m2 kmitajících panelů v provedení bílé lamino, 10M2 perforovaných panelů s cca 6% perforace a naladěním na 250 Hz.</t>
  </si>
  <si>
    <t>-</t>
  </si>
  <si>
    <t>Příloha č. 5 dokumentace zadávacího řízení</t>
  </si>
  <si>
    <r>
      <t xml:space="preserve">Dokumentace zadávacího řízení </t>
    </r>
    <r>
      <rPr>
        <b/>
        <sz val="11"/>
        <color theme="0" tint="-0.499984740745262"/>
        <rFont val="Calibri"/>
        <family val="2"/>
        <charset val="238"/>
        <scheme val="minor"/>
      </rPr>
      <t>LFHK-05-2024</t>
    </r>
    <r>
      <rPr>
        <sz val="11"/>
        <color theme="0" tint="-0.499984740745262"/>
        <rFont val="Calibri"/>
        <family val="2"/>
        <charset val="238"/>
        <scheme val="minor"/>
      </rPr>
      <t xml:space="preserve"> – příloha č. 5</t>
    </r>
  </si>
  <si>
    <r>
      <t>* Dodavatel uvede ve sloupci "</t>
    </r>
    <r>
      <rPr>
        <b/>
        <i/>
        <sz val="11"/>
        <color theme="1"/>
        <rFont val="Calibri"/>
        <family val="2"/>
        <charset val="238"/>
        <scheme val="minor"/>
      </rPr>
      <t>Název / popis nabízené položky / parametru</t>
    </r>
    <r>
      <rPr>
        <sz val="11"/>
        <color theme="1"/>
        <rFont val="Calibri"/>
        <family val="2"/>
        <charset val="238"/>
        <scheme val="minor"/>
      </rPr>
      <t xml:space="preserve">" přesnou specifikaci jednotlivých položek / parametrů mj. </t>
    </r>
    <r>
      <rPr>
        <b/>
        <sz val="11"/>
        <color theme="1"/>
        <rFont val="Calibri"/>
        <family val="2"/>
        <charset val="238"/>
        <scheme val="minor"/>
      </rPr>
      <t>označení výrobce, typ zařízení, katalogový název nebo licence</t>
    </r>
    <r>
      <rPr>
        <sz val="11"/>
        <color theme="1"/>
        <rFont val="Calibri"/>
        <family val="2"/>
        <charset val="238"/>
        <scheme val="minor"/>
      </rPr>
      <t>, příp. pouze "ANO", nelze-li uvést přesnou specifikaci (např. konkrétní hodnotu).</t>
    </r>
  </si>
  <si>
    <t>JEDNOTKOVÁ CENA v Kč bez DPH zaokrouhlená na dvě desetinná místa
(jednotková cena rozhodná pro plnění veřejné zakázky)</t>
  </si>
  <si>
    <t>CENA CELKEM 
v Kč bez DPH</t>
  </si>
  <si>
    <t xml:space="preserve">V "[ … Místo - doplní účastník … ]"  dne "[ … Datum - doplní účastník … ]" </t>
  </si>
  <si>
    <t xml:space="preserve">[ … Název účastníka - doplní účastník … ] </t>
  </si>
  <si>
    <t xml:space="preserve">[ … Jméno a funkce osoby oprávněné zastupovat účastníka - doplní účastník … ] </t>
  </si>
  <si>
    <t>Celková nabídková cena v Kč bez DPH</t>
  </si>
  <si>
    <t xml:space="preserve">[...doplní účastník...] </t>
  </si>
  <si>
    <r>
      <t xml:space="preserve">JEDNOTKOVÁ CENA 
v Kč bez DPH 
</t>
    </r>
    <r>
      <rPr>
        <b/>
        <i/>
        <sz val="11"/>
        <color theme="1"/>
        <rFont val="Calibri"/>
        <family val="2"/>
        <charset val="238"/>
        <scheme val="minor"/>
      </rPr>
      <t>(doplní účastník)</t>
    </r>
  </si>
  <si>
    <r>
      <t xml:space="preserve">NÁZEV / POPIS NABÍZENÉ POLOŽKY / PARAMETRU *
</t>
    </r>
    <r>
      <rPr>
        <b/>
        <i/>
        <sz val="11"/>
        <color theme="1"/>
        <rFont val="Calibri"/>
        <family val="2"/>
        <charset val="238"/>
        <scheme val="minor"/>
      </rPr>
      <t>(doplní účastník)</t>
    </r>
  </si>
  <si>
    <t>Nejvýše přípustná hodnota celkové nabídkové ceny v Kč bez DPH</t>
  </si>
  <si>
    <t>Specifikace předmětu plnění; Položkový rozpočet</t>
  </si>
  <si>
    <t>[...bude doplněno zadavatelem při realizaci...]</t>
  </si>
  <si>
    <t>[...bude doplněno vybraným dodavatelem při realizaci...]</t>
  </si>
  <si>
    <t>Akustické úpravy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</si>
</sst>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Kč-405]_-;\-* #,##0\ [$Kč-405]_-;_-* &quot;-&quot;\ [$Kč-405]_-;_-@_-"/>
    <numFmt numFmtId="165" formatCode="#,##0\ &quot;Kč&quot;"/>
    <numFmt numFmtId="166" formatCode="#,##0\ [$Kč-405]"/>
    <numFmt numFmtId="167" formatCode="#,##0.00\ &quot;Kč&quot;"/>
    <numFmt numFmtId="168" formatCode="#,##0.0000\ &quot;Kč&quot;"/>
  </numFmts>
  <fonts count="1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2"/>
      <color theme="1"/>
      <name val="Calibri"/>
      <family val="2"/>
      <charset val="238"/>
    </font>
    <font>
      <sz val="12"/>
      <color theme="1"/>
      <name val="Calibri"/>
      <family val="2"/>
      <charset val="238"/>
    </font>
    <font>
      <sz val="8"/>
      <name val="Calibri"/>
      <family val="2"/>
      <charset val="238"/>
      <scheme val="minor"/>
    </font>
    <font>
      <sz val="11"/>
      <name val="Calibri"/>
      <family val="2"/>
      <charset val="238"/>
    </font>
    <font>
      <b/>
      <sz val="11"/>
      <color rgb="FF000000"/>
      <name val="Calibri"/>
      <family val="2"/>
      <charset val="238"/>
      <scheme val="minor"/>
    </font>
    <font>
      <sz val="11"/>
      <color rgb="FF00000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b/>
      <sz val="14"/>
      <name val="Calibri"/>
      <family val="2"/>
      <scheme val="minor"/>
    </font>
    <font>
      <b/>
      <i/>
      <sz val="11"/>
      <color theme="1"/>
      <name val="Calibri"/>
      <family val="2"/>
      <charset val="238"/>
      <scheme val="minor"/>
    </font>
    <font>
      <sz val="11"/>
      <name val="Calibri"/>
      <family val="2"/>
      <scheme val="minor"/>
    </font>
    <font>
      <b/>
      <sz val="12"/>
      <name val="Calibri"/>
      <family val="2"/>
      <charset val="238"/>
      <scheme val="minor"/>
    </font>
    <font>
      <b/>
      <sz val="12"/>
      <color theme="1"/>
      <name val="Calibri"/>
      <family val="2"/>
      <charset val="238"/>
      <scheme val="minor"/>
    </font>
  </fonts>
  <fills count="9">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s>
  <borders count="63">
    <border>
      <left/>
      <right/>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right style="medium">
        <color auto="1"/>
      </right>
      <top style="thin">
        <color auto="1"/>
      </top>
      <bottom/>
      <diagonal/>
    </border>
    <border>
      <left style="medium">
        <color auto="1"/>
      </left>
      <right style="thin">
        <color auto="1"/>
      </right>
      <top/>
      <bottom style="hair">
        <color auto="1"/>
      </bottom>
      <diagonal/>
    </border>
    <border>
      <left/>
      <right style="medium">
        <color auto="1"/>
      </right>
      <top/>
      <bottom style="hair">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style="thin">
        <color auto="1"/>
      </bottom>
      <diagonal/>
    </border>
    <border>
      <left/>
      <right/>
      <top style="medium">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bottom/>
      <diagonal/>
    </border>
    <border>
      <left style="thin">
        <color auto="1"/>
      </left>
      <right/>
      <top style="medium">
        <color indexed="64"/>
      </top>
      <bottom style="medium">
        <color indexed="64"/>
      </bottom>
      <diagonal/>
    </border>
  </borders>
  <cellStyleXfs count="1">
    <xf numFmtId="0" fontId="0" fillId="0" borderId="0"/>
  </cellStyleXfs>
  <cellXfs count="197">
    <xf numFmtId="0" fontId="0" fillId="0" borderId="0" xfId="0"/>
    <xf numFmtId="0" fontId="0" fillId="0" borderId="0" xfId="0" applyAlignment="1">
      <alignment horizontal="left"/>
    </xf>
    <xf numFmtId="0" fontId="0" fillId="0" borderId="1" xfId="0" applyBorder="1"/>
    <xf numFmtId="0" fontId="1" fillId="2" borderId="7" xfId="0" applyFont="1" applyFill="1" applyBorder="1"/>
    <xf numFmtId="0" fontId="1" fillId="2" borderId="5" xfId="0" applyFont="1" applyFill="1" applyBorder="1"/>
    <xf numFmtId="0" fontId="1" fillId="2" borderId="6" xfId="0" applyFont="1" applyFill="1" applyBorder="1"/>
    <xf numFmtId="165" fontId="1" fillId="2" borderId="9" xfId="0" applyNumberFormat="1" applyFont="1" applyFill="1" applyBorder="1"/>
    <xf numFmtId="0" fontId="0" fillId="2" borderId="10" xfId="0" applyFill="1" applyBorder="1"/>
    <xf numFmtId="166" fontId="1" fillId="2" borderId="5" xfId="0" applyNumberFormat="1" applyFont="1" applyFill="1" applyBorder="1"/>
    <xf numFmtId="0" fontId="0" fillId="2" borderId="6" xfId="0" applyFill="1" applyBorder="1"/>
    <xf numFmtId="49" fontId="3" fillId="0" borderId="2" xfId="0" applyNumberFormat="1" applyFont="1" applyBorder="1"/>
    <xf numFmtId="49" fontId="3" fillId="0" borderId="3" xfId="0" applyNumberFormat="1" applyFont="1" applyBorder="1"/>
    <xf numFmtId="49" fontId="3" fillId="0" borderId="4" xfId="0" applyNumberFormat="1" applyFont="1" applyBorder="1"/>
    <xf numFmtId="0" fontId="4" fillId="0" borderId="0" xfId="0" applyFont="1"/>
    <xf numFmtId="0" fontId="1" fillId="2" borderId="5" xfId="0" applyFont="1" applyFill="1" applyBorder="1" applyAlignment="1">
      <alignment horizontal="center"/>
    </xf>
    <xf numFmtId="0" fontId="1" fillId="2" borderId="8" xfId="0" applyFont="1" applyFill="1" applyBorder="1"/>
    <xf numFmtId="0" fontId="1" fillId="2" borderId="9" xfId="0" applyFont="1" applyFill="1" applyBorder="1"/>
    <xf numFmtId="164" fontId="0" fillId="0" borderId="1" xfId="0" applyNumberFormat="1" applyBorder="1"/>
    <xf numFmtId="165" fontId="1" fillId="3" borderId="26" xfId="0" applyNumberFormat="1" applyFont="1" applyFill="1" applyBorder="1"/>
    <xf numFmtId="0" fontId="0" fillId="3" borderId="27" xfId="0" applyFill="1" applyBorder="1"/>
    <xf numFmtId="3" fontId="1" fillId="0" borderId="0" xfId="0" applyNumberFormat="1" applyFont="1"/>
    <xf numFmtId="0" fontId="0" fillId="3" borderId="0" xfId="0" applyFill="1"/>
    <xf numFmtId="0" fontId="0" fillId="3" borderId="0" xfId="0" applyFill="1" applyAlignment="1">
      <alignment horizontal="center"/>
    </xf>
    <xf numFmtId="0" fontId="0" fillId="0" borderId="44" xfId="0" applyBorder="1" applyAlignment="1">
      <alignment horizontal="center" vertical="top"/>
    </xf>
    <xf numFmtId="0" fontId="0" fillId="0" borderId="45" xfId="0" applyBorder="1" applyAlignment="1">
      <alignment vertical="top"/>
    </xf>
    <xf numFmtId="0" fontId="0" fillId="0" borderId="45" xfId="0" applyBorder="1" applyAlignment="1">
      <alignment horizontal="center" vertical="top"/>
    </xf>
    <xf numFmtId="0" fontId="0" fillId="0" borderId="35" xfId="0" applyBorder="1" applyAlignment="1">
      <alignment vertical="top" wrapText="1"/>
    </xf>
    <xf numFmtId="0" fontId="0" fillId="0" borderId="0" xfId="0" applyAlignment="1">
      <alignment vertical="top"/>
    </xf>
    <xf numFmtId="0" fontId="0" fillId="0" borderId="28" xfId="0" applyBorder="1" applyAlignment="1">
      <alignment horizontal="center" vertical="top"/>
    </xf>
    <xf numFmtId="0" fontId="0" fillId="0" borderId="29" xfId="0" applyBorder="1" applyAlignment="1">
      <alignment vertical="top"/>
    </xf>
    <xf numFmtId="0" fontId="0" fillId="0" borderId="29" xfId="0" applyBorder="1" applyAlignment="1">
      <alignment horizontal="center" vertical="top"/>
    </xf>
    <xf numFmtId="0" fontId="0" fillId="0" borderId="29" xfId="0" applyBorder="1" applyAlignment="1">
      <alignment vertical="top" wrapText="1"/>
    </xf>
    <xf numFmtId="0" fontId="0" fillId="0" borderId="40" xfId="0" applyBorder="1" applyAlignment="1">
      <alignment vertical="top"/>
    </xf>
    <xf numFmtId="0" fontId="0" fillId="0" borderId="40" xfId="0" applyBorder="1" applyAlignment="1">
      <alignment vertical="top" wrapText="1"/>
    </xf>
    <xf numFmtId="0" fontId="0" fillId="0" borderId="32" xfId="0" applyBorder="1" applyAlignment="1">
      <alignment vertical="top" wrapText="1"/>
    </xf>
    <xf numFmtId="0" fontId="0" fillId="0" borderId="29" xfId="0" applyBorder="1" applyAlignment="1">
      <alignment horizontal="left" vertical="top"/>
    </xf>
    <xf numFmtId="0" fontId="2" fillId="0" borderId="29" xfId="0" applyFont="1" applyBorder="1" applyAlignment="1">
      <alignment vertical="top" wrapText="1"/>
    </xf>
    <xf numFmtId="0" fontId="0" fillId="0" borderId="29" xfId="0" applyBorder="1"/>
    <xf numFmtId="0" fontId="0" fillId="0" borderId="29" xfId="0" applyBorder="1" applyAlignment="1">
      <alignment horizontal="center"/>
    </xf>
    <xf numFmtId="0" fontId="0" fillId="0" borderId="40" xfId="0" applyBorder="1"/>
    <xf numFmtId="0" fontId="0" fillId="0" borderId="42" xfId="0" applyBorder="1" applyAlignment="1">
      <alignment horizontal="center" vertical="top"/>
    </xf>
    <xf numFmtId="0" fontId="0" fillId="0" borderId="39" xfId="0" applyBorder="1"/>
    <xf numFmtId="0" fontId="0" fillId="0" borderId="39" xfId="0" applyBorder="1" applyAlignment="1">
      <alignment horizontal="center"/>
    </xf>
    <xf numFmtId="0" fontId="0" fillId="0" borderId="36" xfId="0" applyBorder="1"/>
    <xf numFmtId="0" fontId="1" fillId="3" borderId="34" xfId="0" applyFont="1" applyFill="1" applyBorder="1" applyAlignment="1">
      <alignment horizontal="center" vertical="top"/>
    </xf>
    <xf numFmtId="0" fontId="1" fillId="3" borderId="23" xfId="0" applyFont="1" applyFill="1" applyBorder="1" applyAlignment="1">
      <alignment horizontal="center" vertical="top"/>
    </xf>
    <xf numFmtId="0" fontId="0" fillId="0" borderId="23" xfId="0" applyBorder="1" applyAlignment="1">
      <alignment vertical="top"/>
    </xf>
    <xf numFmtId="0" fontId="0" fillId="0" borderId="22" xfId="0" applyBorder="1" applyAlignment="1">
      <alignment vertical="top"/>
    </xf>
    <xf numFmtId="0" fontId="6" fillId="0" borderId="29" xfId="0" applyFont="1" applyBorder="1" applyAlignment="1">
      <alignment wrapText="1"/>
    </xf>
    <xf numFmtId="0" fontId="0" fillId="0" borderId="36" xfId="0" applyBorder="1" applyAlignment="1">
      <alignment vertical="top"/>
    </xf>
    <xf numFmtId="0" fontId="1" fillId="0" borderId="23" xfId="0" applyFont="1" applyBorder="1" applyAlignment="1">
      <alignment horizontal="center" vertical="top"/>
    </xf>
    <xf numFmtId="0" fontId="1" fillId="0" borderId="23" xfId="0" applyFont="1" applyBorder="1" applyAlignment="1">
      <alignment vertical="top"/>
    </xf>
    <xf numFmtId="0" fontId="0" fillId="0" borderId="23" xfId="0" applyBorder="1" applyAlignment="1">
      <alignment horizontal="center" vertical="top"/>
    </xf>
    <xf numFmtId="0" fontId="0" fillId="0" borderId="23" xfId="0" applyBorder="1" applyAlignment="1">
      <alignment vertical="top" wrapText="1"/>
    </xf>
    <xf numFmtId="0" fontId="0" fillId="0" borderId="29" xfId="0" applyBorder="1" applyAlignment="1">
      <alignment wrapText="1"/>
    </xf>
    <xf numFmtId="0" fontId="0" fillId="0" borderId="36" xfId="0" applyBorder="1" applyAlignment="1">
      <alignment horizontal="center" vertical="top"/>
    </xf>
    <xf numFmtId="0" fontId="0" fillId="0" borderId="46" xfId="0" applyBorder="1" applyAlignment="1">
      <alignment vertical="top"/>
    </xf>
    <xf numFmtId="0" fontId="0" fillId="0" borderId="30" xfId="0" applyBorder="1" applyAlignment="1">
      <alignment horizontal="center" vertical="top"/>
    </xf>
    <xf numFmtId="0" fontId="0" fillId="0" borderId="31" xfId="0" applyBorder="1" applyAlignment="1">
      <alignment horizontal="center" vertical="top"/>
    </xf>
    <xf numFmtId="0" fontId="0" fillId="0" borderId="31" xfId="0" applyBorder="1" applyAlignment="1">
      <alignment vertical="top"/>
    </xf>
    <xf numFmtId="0" fontId="0" fillId="0" borderId="48" xfId="0" applyBorder="1" applyAlignment="1">
      <alignment vertical="top"/>
    </xf>
    <xf numFmtId="0" fontId="7" fillId="4" borderId="34" xfId="0" applyFont="1" applyFill="1" applyBorder="1" applyAlignment="1">
      <alignment horizontal="center" vertical="top"/>
    </xf>
    <xf numFmtId="0" fontId="7" fillId="4" borderId="23" xfId="0" applyFont="1" applyFill="1" applyBorder="1" applyAlignment="1">
      <alignment horizontal="center" vertical="top"/>
    </xf>
    <xf numFmtId="0" fontId="0" fillId="0" borderId="0" xfId="0" applyAlignment="1">
      <alignment vertical="center"/>
    </xf>
    <xf numFmtId="0" fontId="0" fillId="0" borderId="0" xfId="0" applyAlignment="1">
      <alignment horizontal="center"/>
    </xf>
    <xf numFmtId="0" fontId="0" fillId="3" borderId="0" xfId="0" applyFill="1" applyProtection="1">
      <protection locked="0"/>
    </xf>
    <xf numFmtId="0" fontId="0" fillId="0" borderId="23" xfId="0" applyBorder="1" applyAlignment="1" applyProtection="1">
      <alignment vertical="top"/>
      <protection locked="0"/>
    </xf>
    <xf numFmtId="0" fontId="8" fillId="0" borderId="23" xfId="0" applyFont="1" applyBorder="1" applyAlignment="1" applyProtection="1">
      <alignment vertical="top"/>
      <protection locked="0"/>
    </xf>
    <xf numFmtId="0" fontId="0" fillId="0" borderId="0" xfId="0" applyProtection="1">
      <protection locked="0"/>
    </xf>
    <xf numFmtId="49" fontId="3" fillId="3" borderId="0" xfId="0" applyNumberFormat="1" applyFont="1" applyFill="1" applyBorder="1" applyAlignment="1">
      <alignment horizontal="left"/>
    </xf>
    <xf numFmtId="0" fontId="0" fillId="3" borderId="0" xfId="0" applyFill="1" applyBorder="1" applyAlignment="1">
      <alignment horizontal="left"/>
    </xf>
    <xf numFmtId="0" fontId="0" fillId="3" borderId="0" xfId="0" applyFill="1" applyBorder="1" applyAlignment="1">
      <alignment horizontal="center"/>
    </xf>
    <xf numFmtId="0" fontId="9" fillId="0" borderId="0" xfId="0" applyFont="1" applyAlignment="1">
      <alignment horizontal="right"/>
    </xf>
    <xf numFmtId="0" fontId="1" fillId="3" borderId="55" xfId="0" applyFont="1" applyFill="1" applyBorder="1" applyAlignment="1">
      <alignment horizontal="center"/>
    </xf>
    <xf numFmtId="0" fontId="1" fillId="3" borderId="56" xfId="0" applyFont="1" applyFill="1" applyBorder="1" applyAlignment="1">
      <alignment horizontal="center"/>
    </xf>
    <xf numFmtId="0" fontId="0" fillId="0" borderId="56" xfId="0" applyBorder="1" applyProtection="1">
      <protection locked="0"/>
    </xf>
    <xf numFmtId="0" fontId="0" fillId="0" borderId="56" xfId="0" applyBorder="1"/>
    <xf numFmtId="0" fontId="0" fillId="0" borderId="57" xfId="0" applyBorder="1"/>
    <xf numFmtId="167" fontId="0" fillId="3" borderId="0" xfId="0" applyNumberFormat="1" applyFill="1" applyBorder="1" applyAlignment="1">
      <alignment horizontal="left"/>
    </xf>
    <xf numFmtId="167" fontId="0" fillId="0" borderId="23" xfId="0" applyNumberFormat="1" applyBorder="1" applyAlignment="1">
      <alignment vertical="top"/>
    </xf>
    <xf numFmtId="167" fontId="0" fillId="3" borderId="0" xfId="0" applyNumberFormat="1" applyFill="1"/>
    <xf numFmtId="167" fontId="0" fillId="0" borderId="0" xfId="0" applyNumberFormat="1"/>
    <xf numFmtId="168" fontId="0" fillId="3" borderId="0" xfId="0" applyNumberFormat="1" applyFill="1" applyBorder="1" applyAlignment="1">
      <alignment horizontal="left"/>
    </xf>
    <xf numFmtId="168" fontId="0" fillId="0" borderId="23" xfId="0" applyNumberFormat="1" applyBorder="1" applyAlignment="1">
      <alignment vertical="top"/>
    </xf>
    <xf numFmtId="168" fontId="0" fillId="3" borderId="0" xfId="0" applyNumberFormat="1" applyFill="1"/>
    <xf numFmtId="168" fontId="0" fillId="0" borderId="0" xfId="0" applyNumberFormat="1"/>
    <xf numFmtId="168" fontId="0" fillId="6" borderId="45" xfId="0" applyNumberFormat="1" applyFill="1" applyBorder="1" applyAlignment="1" applyProtection="1">
      <alignment vertical="top"/>
      <protection locked="0"/>
    </xf>
    <xf numFmtId="167" fontId="0" fillId="6" borderId="45" xfId="0" applyNumberFormat="1" applyFill="1" applyBorder="1" applyAlignment="1">
      <alignment vertical="top"/>
    </xf>
    <xf numFmtId="167" fontId="0" fillId="6" borderId="29" xfId="0" applyNumberFormat="1" applyFill="1" applyBorder="1" applyAlignment="1" applyProtection="1">
      <alignment vertical="top"/>
      <protection locked="0"/>
    </xf>
    <xf numFmtId="167" fontId="0" fillId="6" borderId="29" xfId="0" applyNumberFormat="1" applyFill="1" applyBorder="1" applyAlignment="1">
      <alignment vertical="top"/>
    </xf>
    <xf numFmtId="167" fontId="0" fillId="6" borderId="29" xfId="0" applyNumberFormat="1" applyFill="1" applyBorder="1" applyProtection="1">
      <protection locked="0"/>
    </xf>
    <xf numFmtId="167" fontId="0" fillId="6" borderId="29" xfId="0" applyNumberFormat="1" applyFill="1" applyBorder="1"/>
    <xf numFmtId="167" fontId="0" fillId="6" borderId="39" xfId="0" applyNumberFormat="1" applyFill="1" applyBorder="1" applyProtection="1">
      <protection locked="0"/>
    </xf>
    <xf numFmtId="167" fontId="0" fillId="6" borderId="39" xfId="0" applyNumberFormat="1" applyFill="1" applyBorder="1"/>
    <xf numFmtId="167" fontId="0" fillId="6" borderId="36" xfId="0" applyNumberFormat="1" applyFill="1" applyBorder="1" applyAlignment="1" applyProtection="1">
      <alignment vertical="top"/>
      <protection locked="0"/>
    </xf>
    <xf numFmtId="167" fontId="0" fillId="6" borderId="36" xfId="0" applyNumberFormat="1" applyFill="1" applyBorder="1" applyAlignment="1">
      <alignment vertical="top"/>
    </xf>
    <xf numFmtId="167" fontId="0" fillId="6" borderId="35" xfId="0" applyNumberFormat="1" applyFill="1" applyBorder="1" applyAlignment="1" applyProtection="1">
      <alignment vertical="top"/>
      <protection locked="0"/>
    </xf>
    <xf numFmtId="167" fontId="0" fillId="6" borderId="35" xfId="0" applyNumberFormat="1" applyFill="1" applyBorder="1" applyAlignment="1">
      <alignment vertical="top"/>
    </xf>
    <xf numFmtId="167" fontId="0" fillId="6" borderId="31" xfId="0" applyNumberFormat="1" applyFill="1" applyBorder="1" applyAlignment="1" applyProtection="1">
      <alignment vertical="top"/>
      <protection locked="0"/>
    </xf>
    <xf numFmtId="167" fontId="0" fillId="6" borderId="31" xfId="0" applyNumberFormat="1" applyFill="1" applyBorder="1" applyAlignment="1">
      <alignment vertical="top"/>
    </xf>
    <xf numFmtId="1" fontId="13" fillId="5" borderId="0" xfId="0" applyNumberFormat="1" applyFont="1" applyFill="1" applyAlignment="1" applyProtection="1">
      <alignment horizontal="left" vertical="center"/>
      <protection locked="0"/>
    </xf>
    <xf numFmtId="0" fontId="13" fillId="5" borderId="0" xfId="0" applyFont="1" applyFill="1" applyAlignment="1" applyProtection="1">
      <alignment vertical="center" wrapText="1"/>
      <protection locked="0"/>
    </xf>
    <xf numFmtId="0" fontId="2" fillId="5" borderId="0" xfId="0" applyFont="1" applyFill="1" applyAlignment="1">
      <alignment vertical="top" wrapText="1"/>
    </xf>
    <xf numFmtId="0" fontId="0" fillId="5" borderId="0" xfId="0" applyFill="1" applyAlignment="1">
      <alignment horizontal="center"/>
    </xf>
    <xf numFmtId="0" fontId="0" fillId="3" borderId="0" xfId="0" applyFill="1" applyBorder="1" applyAlignment="1">
      <alignment vertical="center"/>
    </xf>
    <xf numFmtId="0" fontId="1" fillId="3" borderId="0" xfId="0" applyFont="1" applyFill="1" applyBorder="1" applyAlignment="1">
      <alignment vertical="center"/>
    </xf>
    <xf numFmtId="0" fontId="0" fillId="3" borderId="0" xfId="0" applyFill="1" applyBorder="1" applyAlignment="1" applyProtection="1">
      <alignment vertical="center"/>
      <protection locked="0"/>
    </xf>
    <xf numFmtId="1" fontId="13" fillId="3" borderId="0" xfId="0" applyNumberFormat="1" applyFont="1" applyFill="1" applyAlignment="1" applyProtection="1">
      <alignment horizontal="left" vertical="center"/>
      <protection locked="0"/>
    </xf>
    <xf numFmtId="0" fontId="13" fillId="3" borderId="0" xfId="0" applyFont="1" applyFill="1" applyAlignment="1" applyProtection="1">
      <alignment vertical="center" wrapText="1"/>
      <protection locked="0"/>
    </xf>
    <xf numFmtId="0" fontId="2" fillId="3" borderId="0" xfId="0" applyFont="1" applyFill="1" applyAlignment="1">
      <alignment vertical="top" wrapText="1"/>
    </xf>
    <xf numFmtId="168" fontId="0" fillId="5" borderId="45" xfId="0" applyNumberFormat="1" applyFill="1" applyBorder="1" applyAlignment="1" applyProtection="1">
      <alignment horizontal="center" vertical="top"/>
      <protection locked="0"/>
    </xf>
    <xf numFmtId="168" fontId="0" fillId="5" borderId="29" xfId="0" applyNumberFormat="1" applyFill="1" applyBorder="1" applyAlignment="1" applyProtection="1">
      <alignment horizontal="center" vertical="top"/>
      <protection locked="0"/>
    </xf>
    <xf numFmtId="168" fontId="0" fillId="5" borderId="29" xfId="0" applyNumberFormat="1" applyFill="1" applyBorder="1" applyAlignment="1" applyProtection="1">
      <alignment horizontal="center"/>
      <protection locked="0"/>
    </xf>
    <xf numFmtId="168" fontId="0" fillId="5" borderId="39" xfId="0" applyNumberFormat="1" applyFill="1" applyBorder="1" applyAlignment="1" applyProtection="1">
      <alignment horizontal="center"/>
      <protection locked="0"/>
    </xf>
    <xf numFmtId="168" fontId="0" fillId="5" borderId="36" xfId="0" applyNumberFormat="1" applyFill="1" applyBorder="1" applyAlignment="1" applyProtection="1">
      <alignment horizontal="center" vertical="top"/>
      <protection locked="0"/>
    </xf>
    <xf numFmtId="168" fontId="0" fillId="5" borderId="35" xfId="0" applyNumberFormat="1" applyFill="1" applyBorder="1" applyAlignment="1" applyProtection="1">
      <alignment horizontal="center" vertical="top"/>
      <protection locked="0"/>
    </xf>
    <xf numFmtId="168" fontId="0" fillId="5" borderId="31" xfId="0" applyNumberFormat="1" applyFill="1" applyBorder="1" applyAlignment="1" applyProtection="1">
      <alignment horizontal="center" vertical="top"/>
      <protection locked="0"/>
    </xf>
    <xf numFmtId="0" fontId="0" fillId="5" borderId="40" xfId="0" applyFill="1" applyBorder="1" applyAlignment="1" applyProtection="1">
      <alignment horizontal="center" vertical="top"/>
      <protection locked="0"/>
    </xf>
    <xf numFmtId="0" fontId="0" fillId="5" borderId="40" xfId="0" applyFill="1" applyBorder="1" applyAlignment="1" applyProtection="1">
      <alignment horizontal="center" vertical="top" wrapText="1"/>
      <protection locked="0"/>
    </xf>
    <xf numFmtId="0" fontId="0" fillId="5" borderId="40" xfId="0" applyFill="1" applyBorder="1" applyAlignment="1" applyProtection="1">
      <alignment horizontal="center"/>
      <protection locked="0"/>
    </xf>
    <xf numFmtId="0" fontId="0" fillId="5" borderId="50" xfId="0" applyFill="1" applyBorder="1" applyAlignment="1" applyProtection="1">
      <alignment horizontal="center"/>
      <protection locked="0"/>
    </xf>
    <xf numFmtId="0" fontId="0" fillId="5" borderId="49" xfId="0" applyFill="1" applyBorder="1" applyAlignment="1" applyProtection="1">
      <alignment horizontal="center" vertical="top" wrapText="1"/>
      <protection locked="0"/>
    </xf>
    <xf numFmtId="0" fontId="0" fillId="5" borderId="49" xfId="0" applyFill="1" applyBorder="1" applyAlignment="1" applyProtection="1">
      <alignment horizontal="center" vertical="top"/>
      <protection locked="0"/>
    </xf>
    <xf numFmtId="0" fontId="0" fillId="5" borderId="35" xfId="0" applyFill="1" applyBorder="1" applyAlignment="1" applyProtection="1">
      <alignment horizontal="center"/>
      <protection locked="0"/>
    </xf>
    <xf numFmtId="0" fontId="0" fillId="5" borderId="29" xfId="0" applyFill="1" applyBorder="1" applyAlignment="1" applyProtection="1">
      <alignment horizontal="center" vertical="top" wrapText="1"/>
      <protection locked="0"/>
    </xf>
    <xf numFmtId="0" fontId="0" fillId="5" borderId="36" xfId="0" applyFill="1" applyBorder="1" applyAlignment="1" applyProtection="1">
      <alignment horizontal="center" vertical="top"/>
      <protection locked="0"/>
    </xf>
    <xf numFmtId="0" fontId="0" fillId="5" borderId="35" xfId="0" applyFill="1" applyBorder="1" applyAlignment="1" applyProtection="1">
      <alignment horizontal="center" vertical="top"/>
      <protection locked="0"/>
    </xf>
    <xf numFmtId="0" fontId="0" fillId="5" borderId="29" xfId="0" applyFill="1" applyBorder="1" applyAlignment="1" applyProtection="1">
      <alignment horizontal="center" vertical="top"/>
      <protection locked="0"/>
    </xf>
    <xf numFmtId="0" fontId="0" fillId="5" borderId="31" xfId="0" applyFill="1" applyBorder="1" applyAlignment="1" applyProtection="1">
      <alignment horizontal="center" vertical="top"/>
      <protection locked="0"/>
    </xf>
    <xf numFmtId="0" fontId="8" fillId="5" borderId="45" xfId="0" applyFont="1" applyFill="1" applyBorder="1" applyAlignment="1" applyProtection="1">
      <alignment horizontal="center" vertical="top"/>
      <protection locked="0"/>
    </xf>
    <xf numFmtId="0" fontId="8" fillId="5" borderId="31" xfId="0" applyFont="1" applyFill="1" applyBorder="1" applyAlignment="1" applyProtection="1">
      <alignment horizontal="center" vertical="top"/>
      <protection locked="0"/>
    </xf>
    <xf numFmtId="0" fontId="0" fillId="0" borderId="0" xfId="0" applyFont="1" applyAlignment="1">
      <alignment horizontal="center" vertical="center"/>
    </xf>
    <xf numFmtId="0" fontId="1" fillId="3" borderId="58" xfId="0" applyFont="1" applyFill="1" applyBorder="1" applyAlignment="1">
      <alignment horizontal="center" vertical="center" wrapText="1"/>
    </xf>
    <xf numFmtId="0" fontId="1" fillId="3" borderId="59" xfId="0" applyFont="1" applyFill="1" applyBorder="1" applyAlignment="1">
      <alignment horizontal="center" vertical="center" wrapText="1"/>
    </xf>
    <xf numFmtId="168" fontId="1" fillId="3" borderId="59" xfId="0" applyNumberFormat="1" applyFont="1" applyFill="1" applyBorder="1" applyAlignment="1">
      <alignment horizontal="center" vertical="center" wrapText="1"/>
    </xf>
    <xf numFmtId="167" fontId="1" fillId="3" borderId="59" xfId="0" applyNumberFormat="1"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60" xfId="0" applyFont="1" applyFill="1" applyBorder="1" applyAlignment="1" applyProtection="1">
      <alignment horizontal="center" vertical="center" wrapText="1"/>
      <protection locked="0"/>
    </xf>
    <xf numFmtId="167" fontId="15" fillId="6" borderId="21" xfId="0" applyNumberFormat="1" applyFont="1" applyFill="1" applyBorder="1" applyAlignment="1">
      <alignment vertical="center"/>
    </xf>
    <xf numFmtId="167" fontId="15" fillId="7" borderId="21" xfId="0" applyNumberFormat="1" applyFont="1" applyFill="1" applyBorder="1" applyAlignment="1">
      <alignment vertical="center"/>
    </xf>
    <xf numFmtId="168" fontId="8" fillId="8" borderId="45" xfId="0" applyNumberFormat="1" applyFont="1" applyFill="1" applyBorder="1" applyAlignment="1" applyProtection="1">
      <alignment horizontal="center" vertical="top"/>
      <protection locked="0"/>
    </xf>
    <xf numFmtId="168" fontId="8" fillId="8" borderId="31" xfId="0" applyNumberFormat="1" applyFont="1" applyFill="1" applyBorder="1" applyAlignment="1" applyProtection="1">
      <alignment horizontal="center" vertical="top"/>
      <protection locked="0"/>
    </xf>
    <xf numFmtId="167" fontId="8" fillId="6" borderId="61" xfId="0" applyNumberFormat="1" applyFont="1" applyFill="1" applyBorder="1" applyAlignment="1" applyProtection="1">
      <alignment vertical="top"/>
      <protection locked="0"/>
    </xf>
    <xf numFmtId="167" fontId="0" fillId="6" borderId="53" xfId="0" applyNumberFormat="1" applyFill="1" applyBorder="1" applyAlignment="1">
      <alignment vertical="top"/>
    </xf>
    <xf numFmtId="167" fontId="8" fillId="6" borderId="31" xfId="0" applyNumberFormat="1" applyFont="1" applyFill="1" applyBorder="1" applyAlignment="1" applyProtection="1">
      <alignment vertical="top"/>
      <protection locked="0"/>
    </xf>
    <xf numFmtId="0" fontId="1" fillId="0" borderId="21" xfId="0" applyFont="1" applyFill="1" applyBorder="1" applyAlignment="1">
      <alignment horizontal="center" vertical="center" wrapText="1"/>
    </xf>
    <xf numFmtId="0" fontId="0" fillId="0" borderId="45" xfId="0" applyBorder="1" applyAlignment="1">
      <alignment horizontal="center" vertical="top" wrapText="1"/>
    </xf>
    <xf numFmtId="0" fontId="0" fillId="0" borderId="41" xfId="0" applyBorder="1" applyAlignment="1">
      <alignment vertical="top" wrapText="1"/>
    </xf>
    <xf numFmtId="0" fontId="0" fillId="0" borderId="32" xfId="0" applyBorder="1" applyAlignment="1">
      <alignment wrapText="1"/>
    </xf>
    <xf numFmtId="0" fontId="0" fillId="0" borderId="51" xfId="0" applyBorder="1" applyAlignment="1">
      <alignment wrapText="1"/>
    </xf>
    <xf numFmtId="0" fontId="0" fillId="0" borderId="43" xfId="0" applyBorder="1" applyAlignment="1">
      <alignment wrapText="1"/>
    </xf>
    <xf numFmtId="0" fontId="0" fillId="0" borderId="36" xfId="0" applyBorder="1" applyAlignment="1">
      <alignment vertical="top" wrapText="1"/>
    </xf>
    <xf numFmtId="0" fontId="0" fillId="0" borderId="35" xfId="0" applyBorder="1" applyAlignment="1">
      <alignment wrapText="1"/>
    </xf>
    <xf numFmtId="0" fontId="0" fillId="0" borderId="38" xfId="0" applyBorder="1" applyAlignment="1">
      <alignment vertical="top" wrapText="1"/>
    </xf>
    <xf numFmtId="0" fontId="0" fillId="0" borderId="22" xfId="0" applyBorder="1" applyAlignment="1">
      <alignment vertical="top" wrapText="1"/>
    </xf>
    <xf numFmtId="0" fontId="0" fillId="0" borderId="37" xfId="0" applyBorder="1" applyAlignment="1">
      <alignment vertical="top" wrapText="1"/>
    </xf>
    <xf numFmtId="0" fontId="0" fillId="0" borderId="31" xfId="0" applyBorder="1" applyAlignment="1">
      <alignment vertical="top" wrapText="1"/>
    </xf>
    <xf numFmtId="0" fontId="0" fillId="0" borderId="33" xfId="0" applyBorder="1" applyAlignment="1">
      <alignment vertical="top" wrapText="1"/>
    </xf>
    <xf numFmtId="0" fontId="8" fillId="0" borderId="23" xfId="0" applyFont="1" applyBorder="1" applyAlignment="1">
      <alignment vertical="top" wrapText="1"/>
    </xf>
    <xf numFmtId="0" fontId="8" fillId="0" borderId="22" xfId="0" applyFont="1" applyBorder="1" applyAlignment="1">
      <alignment vertical="top" wrapText="1"/>
    </xf>
    <xf numFmtId="0" fontId="8" fillId="0" borderId="45" xfId="0" applyFont="1" applyBorder="1" applyAlignment="1">
      <alignment vertical="top" wrapText="1"/>
    </xf>
    <xf numFmtId="0" fontId="8" fillId="0" borderId="41" xfId="0" applyFont="1" applyBorder="1" applyAlignment="1">
      <alignment vertical="top" wrapText="1"/>
    </xf>
    <xf numFmtId="0" fontId="8" fillId="0" borderId="31" xfId="0" applyFont="1" applyBorder="1" applyAlignment="1">
      <alignment vertical="top" wrapText="1"/>
    </xf>
    <xf numFmtId="0" fontId="8" fillId="0" borderId="33" xfId="0" applyFont="1" applyBorder="1" applyAlignment="1">
      <alignment vertical="top" wrapText="1"/>
    </xf>
    <xf numFmtId="0" fontId="0" fillId="0" borderId="44" xfId="0" applyFill="1" applyBorder="1" applyAlignment="1">
      <alignment horizontal="center" vertical="top"/>
    </xf>
    <xf numFmtId="0" fontId="0" fillId="0" borderId="35" xfId="0" applyFill="1" applyBorder="1" applyAlignment="1">
      <alignment horizontal="center" vertical="top"/>
    </xf>
    <xf numFmtId="0" fontId="0" fillId="0" borderId="35" xfId="0" applyFill="1" applyBorder="1" applyAlignment="1">
      <alignment vertical="top"/>
    </xf>
    <xf numFmtId="0" fontId="0" fillId="0" borderId="47" xfId="0" applyFill="1" applyBorder="1" applyAlignment="1">
      <alignment vertical="top"/>
    </xf>
    <xf numFmtId="0" fontId="8" fillId="0" borderId="44" xfId="0" applyFont="1" applyFill="1" applyBorder="1" applyAlignment="1">
      <alignment horizontal="center" vertical="top"/>
    </xf>
    <xf numFmtId="0" fontId="8" fillId="0" borderId="45" xfId="0" applyFont="1" applyFill="1" applyBorder="1" applyAlignment="1">
      <alignment horizontal="center" vertical="top"/>
    </xf>
    <xf numFmtId="0" fontId="8" fillId="0" borderId="45" xfId="0" applyFont="1" applyFill="1" applyBorder="1" applyAlignment="1">
      <alignment vertical="top"/>
    </xf>
    <xf numFmtId="0" fontId="8" fillId="0" borderId="30" xfId="0" applyFont="1" applyFill="1" applyBorder="1" applyAlignment="1">
      <alignment horizontal="center" vertical="top"/>
    </xf>
    <xf numFmtId="0" fontId="8" fillId="0" borderId="31" xfId="0" applyFont="1" applyFill="1" applyBorder="1" applyAlignment="1">
      <alignment horizontal="center" vertical="top"/>
    </xf>
    <xf numFmtId="0" fontId="8" fillId="0" borderId="31" xfId="0" applyFont="1" applyFill="1" applyBorder="1" applyAlignment="1">
      <alignment vertical="top"/>
    </xf>
    <xf numFmtId="0" fontId="8" fillId="0" borderId="54" xfId="0" applyFont="1" applyFill="1" applyBorder="1" applyAlignment="1">
      <alignment vertical="top" wrapText="1"/>
    </xf>
    <xf numFmtId="0" fontId="8" fillId="0" borderId="48" xfId="0" applyFont="1" applyFill="1" applyBorder="1" applyAlignment="1">
      <alignment vertical="top" wrapText="1"/>
    </xf>
    <xf numFmtId="0" fontId="1" fillId="3" borderId="25" xfId="0" applyFont="1" applyFill="1" applyBorder="1" applyAlignment="1">
      <alignment horizontal="left"/>
    </xf>
    <xf numFmtId="0" fontId="1" fillId="3" borderId="26" xfId="0" applyFont="1"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 fillId="2" borderId="2" xfId="0" applyFont="1" applyFill="1" applyBorder="1" applyAlignment="1">
      <alignment horizontal="left"/>
    </xf>
    <xf numFmtId="0" fontId="1" fillId="2" borderId="16" xfId="0" applyFont="1" applyFill="1" applyBorder="1" applyAlignment="1">
      <alignment horizontal="left"/>
    </xf>
    <xf numFmtId="0" fontId="1" fillId="2" borderId="17" xfId="0" applyFont="1" applyFill="1" applyBorder="1" applyAlignment="1">
      <alignment horizontal="left"/>
    </xf>
    <xf numFmtId="0" fontId="4" fillId="0" borderId="12"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4" fillId="0" borderId="11"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11" fillId="3" borderId="0" xfId="0" applyFont="1" applyFill="1" applyAlignment="1" applyProtection="1">
      <alignment horizontal="center" vertical="center" wrapText="1"/>
      <protection locked="0"/>
    </xf>
    <xf numFmtId="0" fontId="0" fillId="3" borderId="0" xfId="0" applyFill="1" applyAlignment="1">
      <alignment horizontal="left" wrapText="1"/>
    </xf>
    <xf numFmtId="0" fontId="1" fillId="3" borderId="23" xfId="0" applyFont="1" applyFill="1" applyBorder="1" applyAlignment="1">
      <alignment horizontal="left" vertical="top"/>
    </xf>
    <xf numFmtId="0" fontId="1" fillId="3" borderId="56" xfId="0" applyFont="1" applyFill="1" applyBorder="1" applyAlignment="1">
      <alignment horizontal="left"/>
    </xf>
    <xf numFmtId="0" fontId="7" fillId="4" borderId="52" xfId="0" applyFont="1" applyFill="1" applyBorder="1" applyAlignment="1">
      <alignment horizontal="left" vertical="top"/>
    </xf>
    <xf numFmtId="0" fontId="14" fillId="3" borderId="24"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cellXfs>
  <cellStyles count="1">
    <cellStyle name="Normální" xfId="0" builtinId="0"/>
  </cellStyles>
  <dxfs count="0"/>
  <tableStyles count="0" defaultTableStyle="TableStyleMedium2" defaultPivotStyle="PivotStyleLight16"/>
  <colors>
    <mruColors>
      <color rgb="FFF52BEB"/>
      <color rgb="FF0066FF"/>
      <color rgb="FF3399FF"/>
      <color rgb="FFFFFFCC"/>
      <color rgb="FF2EF2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view="pageBreakPreview" zoomScaleNormal="100" zoomScaleSheetLayoutView="100" workbookViewId="0">
      <selection activeCell="B14" sqref="B14"/>
    </sheetView>
  </sheetViews>
  <sheetFormatPr defaultRowHeight="15" x14ac:dyDescent="0.25"/>
  <cols>
    <col min="1" max="1" width="21.85546875" bestFit="1" customWidth="1"/>
    <col min="2" max="2" width="53.42578125" customWidth="1"/>
    <col min="3" max="3" width="20.140625" customWidth="1"/>
    <col min="4" max="4" width="13.5703125" customWidth="1"/>
    <col min="5" max="5" width="1.85546875" customWidth="1"/>
  </cols>
  <sheetData>
    <row r="1" spans="1:5" ht="15.75" x14ac:dyDescent="0.25">
      <c r="A1" s="10" t="s">
        <v>0</v>
      </c>
      <c r="B1" s="187" t="s">
        <v>1</v>
      </c>
      <c r="C1" s="188"/>
      <c r="D1" s="189"/>
      <c r="E1" s="13"/>
    </row>
    <row r="2" spans="1:5" ht="15.75" x14ac:dyDescent="0.25">
      <c r="A2" s="11" t="s">
        <v>2</v>
      </c>
      <c r="B2" s="184" t="s">
        <v>3</v>
      </c>
      <c r="C2" s="185"/>
      <c r="D2" s="186"/>
      <c r="E2" s="13"/>
    </row>
    <row r="3" spans="1:5" ht="15.75" x14ac:dyDescent="0.25">
      <c r="A3" s="11" t="s">
        <v>4</v>
      </c>
      <c r="B3" s="184" t="s">
        <v>5</v>
      </c>
      <c r="C3" s="185"/>
      <c r="D3" s="186"/>
      <c r="E3" s="13"/>
    </row>
    <row r="4" spans="1:5" ht="16.5" thickBot="1" x14ac:dyDescent="0.3">
      <c r="A4" s="12" t="s">
        <v>6</v>
      </c>
      <c r="B4" s="178" t="s">
        <v>7</v>
      </c>
      <c r="C4" s="179"/>
      <c r="D4" s="180"/>
      <c r="E4" s="13"/>
    </row>
    <row r="5" spans="1:5" ht="16.5" thickBot="1" x14ac:dyDescent="0.3">
      <c r="A5" s="1"/>
      <c r="B5" s="1"/>
      <c r="E5" s="13"/>
    </row>
    <row r="6" spans="1:5" ht="15.75" x14ac:dyDescent="0.25">
      <c r="A6" s="181" t="s">
        <v>8</v>
      </c>
      <c r="B6" s="182"/>
      <c r="C6" s="182"/>
      <c r="D6" s="183"/>
      <c r="E6" s="13"/>
    </row>
    <row r="7" spans="1:5" ht="15.75" thickBot="1" x14ac:dyDescent="0.3">
      <c r="A7" s="3" t="s">
        <v>9</v>
      </c>
      <c r="B7" s="4" t="s">
        <v>10</v>
      </c>
      <c r="C7" s="14" t="s">
        <v>11</v>
      </c>
      <c r="D7" s="5" t="s">
        <v>12</v>
      </c>
    </row>
    <row r="8" spans="1:5" ht="15.75" thickBot="1" x14ac:dyDescent="0.3">
      <c r="A8" s="2" t="s">
        <v>13</v>
      </c>
      <c r="B8" s="2" t="s">
        <v>14</v>
      </c>
      <c r="C8" s="17" t="e">
        <f>'Posluchárna R1'!$H$58</f>
        <v>#VALUE!</v>
      </c>
      <c r="D8" s="2" t="s">
        <v>15</v>
      </c>
    </row>
    <row r="9" spans="1:5" ht="15.75" thickBot="1" x14ac:dyDescent="0.3">
      <c r="A9" s="176"/>
      <c r="B9" s="177"/>
      <c r="C9" s="18"/>
      <c r="D9" s="19"/>
    </row>
    <row r="10" spans="1:5" x14ac:dyDescent="0.25">
      <c r="A10" s="15" t="s">
        <v>16</v>
      </c>
      <c r="B10" s="16"/>
      <c r="C10" s="6" t="e">
        <f>SUM(C8:C8)</f>
        <v>#VALUE!</v>
      </c>
      <c r="D10" s="7"/>
    </row>
    <row r="11" spans="1:5" ht="15.75" thickBot="1" x14ac:dyDescent="0.3">
      <c r="A11" s="3" t="s">
        <v>17</v>
      </c>
      <c r="B11" s="4"/>
      <c r="C11" s="8" t="e">
        <f>C10*1.21</f>
        <v>#VALUE!</v>
      </c>
      <c r="D11" s="9"/>
    </row>
    <row r="13" spans="1:5" x14ac:dyDescent="0.25">
      <c r="C13" s="20"/>
    </row>
  </sheetData>
  <mergeCells count="6">
    <mergeCell ref="A9:B9"/>
    <mergeCell ref="B4:D4"/>
    <mergeCell ref="A6:D6"/>
    <mergeCell ref="B3:D3"/>
    <mergeCell ref="B1:D1"/>
    <mergeCell ref="B2:D2"/>
  </mergeCells>
  <pageMargins left="0.70866141732283472" right="0.70866141732283472" top="0.78740157480314965" bottom="0.78740157480314965" header="0.31496062992125984" footer="0.31496062992125984"/>
  <pageSetup paperSize="9" fitToHeight="51"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1"/>
  <sheetViews>
    <sheetView tabSelected="1" view="pageBreakPreview" zoomScaleNormal="100" zoomScaleSheetLayoutView="100" workbookViewId="0">
      <pane ySplit="7" topLeftCell="A55" activePane="bottomLeft" state="frozen"/>
      <selection pane="bottomLeft" activeCell="I61" sqref="I61"/>
    </sheetView>
  </sheetViews>
  <sheetFormatPr defaultColWidth="8.85546875" defaultRowHeight="15" x14ac:dyDescent="0.25"/>
  <cols>
    <col min="1" max="1" width="10.5703125" customWidth="1"/>
    <col min="2" max="2" width="12.5703125" customWidth="1"/>
    <col min="3" max="3" width="40.5703125" customWidth="1"/>
    <col min="4" max="4" width="11.42578125" style="64" customWidth="1"/>
    <col min="5" max="5" width="11.5703125" style="64" customWidth="1"/>
    <col min="6" max="6" width="19.85546875" style="85" customWidth="1"/>
    <col min="7" max="7" width="18.140625" style="81" customWidth="1"/>
    <col min="8" max="8" width="20.140625" style="81" customWidth="1"/>
    <col min="9" max="9" width="72.7109375" customWidth="1"/>
    <col min="10" max="10" width="32.85546875" style="68" customWidth="1"/>
    <col min="11" max="12" width="20.5703125" customWidth="1"/>
  </cols>
  <sheetData>
    <row r="1" spans="1:12" ht="15.75" x14ac:dyDescent="0.25">
      <c r="A1" s="69"/>
      <c r="B1" s="69"/>
      <c r="C1" s="70"/>
      <c r="D1" s="71"/>
      <c r="E1" s="71"/>
      <c r="F1" s="82"/>
      <c r="G1" s="78"/>
      <c r="H1" s="80"/>
      <c r="I1" s="21"/>
      <c r="K1" s="21"/>
      <c r="L1" s="72" t="s">
        <v>183</v>
      </c>
    </row>
    <row r="2" spans="1:12" ht="15.75" x14ac:dyDescent="0.25">
      <c r="A2" s="69"/>
      <c r="B2" s="69"/>
      <c r="C2" s="70"/>
      <c r="D2" s="71"/>
      <c r="E2" s="71"/>
      <c r="F2" s="82"/>
      <c r="G2" s="78"/>
      <c r="H2" s="80"/>
      <c r="I2" s="21"/>
      <c r="J2" s="65"/>
      <c r="K2" s="21"/>
      <c r="L2" s="21"/>
    </row>
    <row r="3" spans="1:12" ht="18.75" x14ac:dyDescent="0.25">
      <c r="A3" s="190" t="s">
        <v>182</v>
      </c>
      <c r="B3" s="190"/>
      <c r="C3" s="190"/>
      <c r="D3" s="190"/>
      <c r="E3" s="190"/>
      <c r="F3" s="190"/>
      <c r="G3" s="190"/>
      <c r="H3" s="190"/>
      <c r="I3" s="190"/>
      <c r="J3" s="190"/>
      <c r="K3" s="190"/>
      <c r="L3" s="190"/>
    </row>
    <row r="4" spans="1:12" ht="18.75" x14ac:dyDescent="0.25">
      <c r="A4" s="190" t="s">
        <v>181</v>
      </c>
      <c r="B4" s="190"/>
      <c r="C4" s="190"/>
      <c r="D4" s="190"/>
      <c r="E4" s="190"/>
      <c r="F4" s="190"/>
      <c r="G4" s="190"/>
      <c r="H4" s="190"/>
      <c r="I4" s="190"/>
      <c r="J4" s="190"/>
      <c r="K4" s="190"/>
      <c r="L4" s="190"/>
    </row>
    <row r="5" spans="1:12" ht="18.75" x14ac:dyDescent="0.25">
      <c r="A5" s="190" t="s">
        <v>195</v>
      </c>
      <c r="B5" s="190"/>
      <c r="C5" s="190"/>
      <c r="D5" s="190"/>
      <c r="E5" s="190"/>
      <c r="F5" s="190"/>
      <c r="G5" s="190"/>
      <c r="H5" s="190"/>
      <c r="I5" s="190"/>
      <c r="J5" s="190"/>
      <c r="K5" s="190"/>
      <c r="L5" s="190"/>
    </row>
    <row r="6" spans="1:12" ht="16.5" thickBot="1" x14ac:dyDescent="0.3">
      <c r="A6" s="69"/>
      <c r="B6" s="69"/>
      <c r="C6" s="70"/>
      <c r="D6" s="71"/>
      <c r="E6" s="71"/>
      <c r="F6" s="82"/>
      <c r="G6" s="78"/>
      <c r="H6" s="80"/>
      <c r="I6" s="21"/>
      <c r="J6" s="65"/>
      <c r="K6" s="21"/>
      <c r="L6" s="21"/>
    </row>
    <row r="7" spans="1:12" s="131" customFormat="1" ht="135.75" thickBot="1" x14ac:dyDescent="0.3">
      <c r="A7" s="132" t="s">
        <v>18</v>
      </c>
      <c r="B7" s="133" t="s">
        <v>19</v>
      </c>
      <c r="C7" s="133" t="s">
        <v>20</v>
      </c>
      <c r="D7" s="133" t="s">
        <v>21</v>
      </c>
      <c r="E7" s="133" t="s">
        <v>22</v>
      </c>
      <c r="F7" s="134" t="s">
        <v>192</v>
      </c>
      <c r="G7" s="135" t="s">
        <v>185</v>
      </c>
      <c r="H7" s="135" t="s">
        <v>186</v>
      </c>
      <c r="I7" s="136" t="s">
        <v>23</v>
      </c>
      <c r="J7" s="137" t="s">
        <v>193</v>
      </c>
      <c r="K7" s="145" t="s">
        <v>24</v>
      </c>
      <c r="L7" s="145" t="s">
        <v>25</v>
      </c>
    </row>
    <row r="8" spans="1:12" x14ac:dyDescent="0.25">
      <c r="A8" s="73" t="s">
        <v>26</v>
      </c>
      <c r="B8" s="74" t="s">
        <v>27</v>
      </c>
      <c r="C8" s="193" t="s">
        <v>28</v>
      </c>
      <c r="D8" s="193"/>
      <c r="E8" s="193"/>
      <c r="F8" s="193"/>
      <c r="G8" s="193"/>
      <c r="H8" s="193"/>
      <c r="I8" s="193"/>
      <c r="J8" s="75"/>
      <c r="K8" s="76"/>
      <c r="L8" s="77"/>
    </row>
    <row r="9" spans="1:12" s="27" customFormat="1" ht="60" x14ac:dyDescent="0.25">
      <c r="A9" s="23" t="s">
        <v>29</v>
      </c>
      <c r="B9" s="24" t="s">
        <v>27</v>
      </c>
      <c r="C9" s="24" t="s">
        <v>30</v>
      </c>
      <c r="D9" s="25">
        <v>1</v>
      </c>
      <c r="E9" s="25" t="s">
        <v>31</v>
      </c>
      <c r="F9" s="110" t="s">
        <v>191</v>
      </c>
      <c r="G9" s="86" t="e">
        <f>ROUND(F9,2)</f>
        <v>#VALUE!</v>
      </c>
      <c r="H9" s="87" t="e">
        <f>D9*G9</f>
        <v>#VALUE!</v>
      </c>
      <c r="I9" s="26" t="s">
        <v>32</v>
      </c>
      <c r="J9" s="110" t="s">
        <v>191</v>
      </c>
      <c r="K9" s="146" t="s">
        <v>196</v>
      </c>
      <c r="L9" s="147" t="s">
        <v>197</v>
      </c>
    </row>
    <row r="10" spans="1:12" s="27" customFormat="1" ht="60" x14ac:dyDescent="0.25">
      <c r="A10" s="28" t="s">
        <v>33</v>
      </c>
      <c r="B10" s="29"/>
      <c r="C10" s="29" t="s">
        <v>34</v>
      </c>
      <c r="D10" s="30">
        <v>1</v>
      </c>
      <c r="E10" s="30" t="s">
        <v>31</v>
      </c>
      <c r="F10" s="111" t="s">
        <v>191</v>
      </c>
      <c r="G10" s="88" t="e">
        <f t="shared" ref="G10:G32" si="0">ROUND(F10,2)</f>
        <v>#VALUE!</v>
      </c>
      <c r="H10" s="89" t="e">
        <f t="shared" ref="H10:H32" si="1">D10*G10</f>
        <v>#VALUE!</v>
      </c>
      <c r="I10" s="31" t="s">
        <v>35</v>
      </c>
      <c r="J10" s="117" t="s">
        <v>191</v>
      </c>
      <c r="K10" s="31" t="s">
        <v>196</v>
      </c>
      <c r="L10" s="34" t="s">
        <v>197</v>
      </c>
    </row>
    <row r="11" spans="1:12" ht="120" x14ac:dyDescent="0.25">
      <c r="A11" s="28" t="s">
        <v>36</v>
      </c>
      <c r="B11" s="29" t="s">
        <v>37</v>
      </c>
      <c r="C11" s="29" t="s">
        <v>38</v>
      </c>
      <c r="D11" s="30">
        <v>1</v>
      </c>
      <c r="E11" s="30" t="s">
        <v>39</v>
      </c>
      <c r="F11" s="111" t="s">
        <v>191</v>
      </c>
      <c r="G11" s="88" t="e">
        <f t="shared" si="0"/>
        <v>#VALUE!</v>
      </c>
      <c r="H11" s="89" t="e">
        <f t="shared" si="1"/>
        <v>#VALUE!</v>
      </c>
      <c r="I11" s="31" t="s">
        <v>40</v>
      </c>
      <c r="J11" s="117" t="s">
        <v>191</v>
      </c>
      <c r="K11" s="31" t="s">
        <v>196</v>
      </c>
      <c r="L11" s="34" t="s">
        <v>197</v>
      </c>
    </row>
    <row r="12" spans="1:12" ht="60" x14ac:dyDescent="0.25">
      <c r="A12" s="28" t="s">
        <v>41</v>
      </c>
      <c r="B12" s="29"/>
      <c r="C12" s="29" t="s">
        <v>42</v>
      </c>
      <c r="D12" s="30">
        <v>2</v>
      </c>
      <c r="E12" s="30" t="s">
        <v>39</v>
      </c>
      <c r="F12" s="111" t="s">
        <v>191</v>
      </c>
      <c r="G12" s="88" t="e">
        <f t="shared" si="0"/>
        <v>#VALUE!</v>
      </c>
      <c r="H12" s="89" t="e">
        <f t="shared" si="1"/>
        <v>#VALUE!</v>
      </c>
      <c r="I12" s="31" t="s">
        <v>43</v>
      </c>
      <c r="J12" s="118" t="s">
        <v>191</v>
      </c>
      <c r="K12" s="31" t="s">
        <v>196</v>
      </c>
      <c r="L12" s="34" t="s">
        <v>197</v>
      </c>
    </row>
    <row r="13" spans="1:12" ht="60" x14ac:dyDescent="0.25">
      <c r="A13" s="28" t="s">
        <v>44</v>
      </c>
      <c r="B13" s="29" t="s">
        <v>45</v>
      </c>
      <c r="C13" s="31" t="s">
        <v>46</v>
      </c>
      <c r="D13" s="30">
        <v>1</v>
      </c>
      <c r="E13" s="30" t="s">
        <v>39</v>
      </c>
      <c r="F13" s="111" t="s">
        <v>191</v>
      </c>
      <c r="G13" s="88" t="e">
        <f t="shared" si="0"/>
        <v>#VALUE!</v>
      </c>
      <c r="H13" s="89" t="e">
        <f t="shared" si="1"/>
        <v>#VALUE!</v>
      </c>
      <c r="I13" s="31" t="s">
        <v>47</v>
      </c>
      <c r="J13" s="117" t="s">
        <v>191</v>
      </c>
      <c r="K13" s="31" t="s">
        <v>196</v>
      </c>
      <c r="L13" s="34" t="s">
        <v>197</v>
      </c>
    </row>
    <row r="14" spans="1:12" s="27" customFormat="1" ht="60" x14ac:dyDescent="0.25">
      <c r="A14" s="28" t="s">
        <v>48</v>
      </c>
      <c r="B14" s="31" t="s">
        <v>49</v>
      </c>
      <c r="C14" s="31" t="s">
        <v>50</v>
      </c>
      <c r="D14" s="30">
        <v>1</v>
      </c>
      <c r="E14" s="30" t="s">
        <v>39</v>
      </c>
      <c r="F14" s="111" t="s">
        <v>191</v>
      </c>
      <c r="G14" s="88" t="e">
        <f t="shared" si="0"/>
        <v>#VALUE!</v>
      </c>
      <c r="H14" s="89" t="e">
        <f t="shared" si="1"/>
        <v>#VALUE!</v>
      </c>
      <c r="I14" s="31" t="s">
        <v>51</v>
      </c>
      <c r="J14" s="118" t="s">
        <v>191</v>
      </c>
      <c r="K14" s="31" t="s">
        <v>196</v>
      </c>
      <c r="L14" s="34" t="s">
        <v>197</v>
      </c>
    </row>
    <row r="15" spans="1:12" s="27" customFormat="1" ht="60" x14ac:dyDescent="0.25">
      <c r="A15" s="28" t="s">
        <v>52</v>
      </c>
      <c r="B15" s="31"/>
      <c r="C15" s="31" t="s">
        <v>53</v>
      </c>
      <c r="D15" s="30">
        <v>1</v>
      </c>
      <c r="E15" s="30" t="s">
        <v>39</v>
      </c>
      <c r="F15" s="111" t="s">
        <v>191</v>
      </c>
      <c r="G15" s="88" t="e">
        <f t="shared" si="0"/>
        <v>#VALUE!</v>
      </c>
      <c r="H15" s="89" t="e">
        <f t="shared" si="1"/>
        <v>#VALUE!</v>
      </c>
      <c r="I15" s="31" t="s">
        <v>54</v>
      </c>
      <c r="J15" s="118" t="s">
        <v>191</v>
      </c>
      <c r="K15" s="31" t="s">
        <v>196</v>
      </c>
      <c r="L15" s="34" t="s">
        <v>197</v>
      </c>
    </row>
    <row r="16" spans="1:12" ht="60" x14ac:dyDescent="0.25">
      <c r="A16" s="28" t="s">
        <v>55</v>
      </c>
      <c r="B16" s="29" t="s">
        <v>56</v>
      </c>
      <c r="C16" s="35" t="s">
        <v>57</v>
      </c>
      <c r="D16" s="30">
        <v>1</v>
      </c>
      <c r="E16" s="30" t="s">
        <v>39</v>
      </c>
      <c r="F16" s="111" t="s">
        <v>191</v>
      </c>
      <c r="G16" s="88" t="e">
        <f t="shared" si="0"/>
        <v>#VALUE!</v>
      </c>
      <c r="H16" s="89" t="e">
        <f t="shared" si="1"/>
        <v>#VALUE!</v>
      </c>
      <c r="I16" s="31" t="s">
        <v>58</v>
      </c>
      <c r="J16" s="118" t="s">
        <v>191</v>
      </c>
      <c r="K16" s="31" t="s">
        <v>196</v>
      </c>
      <c r="L16" s="34" t="s">
        <v>197</v>
      </c>
    </row>
    <row r="17" spans="1:12" ht="75" x14ac:dyDescent="0.25">
      <c r="A17" s="28" t="s">
        <v>59</v>
      </c>
      <c r="B17" s="29" t="s">
        <v>60</v>
      </c>
      <c r="C17" s="35" t="s">
        <v>61</v>
      </c>
      <c r="D17" s="30">
        <v>1</v>
      </c>
      <c r="E17" s="30" t="s">
        <v>39</v>
      </c>
      <c r="F17" s="111" t="s">
        <v>191</v>
      </c>
      <c r="G17" s="88" t="e">
        <f t="shared" si="0"/>
        <v>#VALUE!</v>
      </c>
      <c r="H17" s="89" t="e">
        <f t="shared" si="1"/>
        <v>#VALUE!</v>
      </c>
      <c r="I17" s="31" t="s">
        <v>62</v>
      </c>
      <c r="J17" s="118" t="s">
        <v>191</v>
      </c>
      <c r="K17" s="31" t="s">
        <v>196</v>
      </c>
      <c r="L17" s="34" t="s">
        <v>197</v>
      </c>
    </row>
    <row r="18" spans="1:12" ht="75" x14ac:dyDescent="0.25">
      <c r="A18" s="28" t="s">
        <v>63</v>
      </c>
      <c r="B18" s="29" t="s">
        <v>64</v>
      </c>
      <c r="C18" s="35" t="s">
        <v>65</v>
      </c>
      <c r="D18" s="30">
        <v>1</v>
      </c>
      <c r="E18" s="30" t="s">
        <v>39</v>
      </c>
      <c r="F18" s="111" t="s">
        <v>191</v>
      </c>
      <c r="G18" s="88" t="e">
        <f t="shared" si="0"/>
        <v>#VALUE!</v>
      </c>
      <c r="H18" s="89" t="e">
        <f t="shared" si="1"/>
        <v>#VALUE!</v>
      </c>
      <c r="I18" s="31" t="s">
        <v>66</v>
      </c>
      <c r="J18" s="118" t="s">
        <v>191</v>
      </c>
      <c r="K18" s="31" t="s">
        <v>196</v>
      </c>
      <c r="L18" s="34" t="s">
        <v>197</v>
      </c>
    </row>
    <row r="19" spans="1:12" ht="75" x14ac:dyDescent="0.25">
      <c r="A19" s="28" t="s">
        <v>67</v>
      </c>
      <c r="B19" s="29" t="s">
        <v>68</v>
      </c>
      <c r="C19" s="35" t="s">
        <v>69</v>
      </c>
      <c r="D19" s="30">
        <v>1</v>
      </c>
      <c r="E19" s="30" t="s">
        <v>39</v>
      </c>
      <c r="F19" s="111" t="s">
        <v>191</v>
      </c>
      <c r="G19" s="88" t="e">
        <f t="shared" si="0"/>
        <v>#VALUE!</v>
      </c>
      <c r="H19" s="89" t="e">
        <f t="shared" si="1"/>
        <v>#VALUE!</v>
      </c>
      <c r="I19" s="31" t="s">
        <v>70</v>
      </c>
      <c r="J19" s="118" t="s">
        <v>191</v>
      </c>
      <c r="K19" s="31" t="s">
        <v>196</v>
      </c>
      <c r="L19" s="34" t="s">
        <v>197</v>
      </c>
    </row>
    <row r="20" spans="1:12" ht="60" x14ac:dyDescent="0.25">
      <c r="A20" s="28" t="s">
        <v>71</v>
      </c>
      <c r="B20" s="31" t="s">
        <v>72</v>
      </c>
      <c r="C20" s="29" t="s">
        <v>73</v>
      </c>
      <c r="D20" s="30">
        <v>2</v>
      </c>
      <c r="E20" s="30" t="s">
        <v>39</v>
      </c>
      <c r="F20" s="111" t="s">
        <v>191</v>
      </c>
      <c r="G20" s="88" t="e">
        <f t="shared" si="0"/>
        <v>#VALUE!</v>
      </c>
      <c r="H20" s="89" t="e">
        <f t="shared" si="1"/>
        <v>#VALUE!</v>
      </c>
      <c r="I20" s="31" t="s">
        <v>74</v>
      </c>
      <c r="J20" s="117" t="s">
        <v>191</v>
      </c>
      <c r="K20" s="31" t="s">
        <v>196</v>
      </c>
      <c r="L20" s="34" t="s">
        <v>197</v>
      </c>
    </row>
    <row r="21" spans="1:12" s="27" customFormat="1" ht="75" x14ac:dyDescent="0.25">
      <c r="A21" s="28" t="s">
        <v>75</v>
      </c>
      <c r="B21" s="31" t="s">
        <v>76</v>
      </c>
      <c r="C21" s="31" t="s">
        <v>77</v>
      </c>
      <c r="D21" s="30">
        <v>1</v>
      </c>
      <c r="E21" s="30" t="s">
        <v>39</v>
      </c>
      <c r="F21" s="111" t="s">
        <v>191</v>
      </c>
      <c r="G21" s="88" t="e">
        <f t="shared" si="0"/>
        <v>#VALUE!</v>
      </c>
      <c r="H21" s="89" t="e">
        <f t="shared" si="1"/>
        <v>#VALUE!</v>
      </c>
      <c r="I21" s="31" t="s">
        <v>78</v>
      </c>
      <c r="J21" s="118" t="s">
        <v>191</v>
      </c>
      <c r="K21" s="31" t="s">
        <v>196</v>
      </c>
      <c r="L21" s="34" t="s">
        <v>197</v>
      </c>
    </row>
    <row r="22" spans="1:12" ht="60" x14ac:dyDescent="0.25">
      <c r="A22" s="28" t="s">
        <v>79</v>
      </c>
      <c r="B22" s="29" t="s">
        <v>80</v>
      </c>
      <c r="C22" s="29" t="s">
        <v>81</v>
      </c>
      <c r="D22" s="30">
        <v>1</v>
      </c>
      <c r="E22" s="30" t="s">
        <v>39</v>
      </c>
      <c r="F22" s="111" t="s">
        <v>191</v>
      </c>
      <c r="G22" s="88" t="e">
        <f t="shared" si="0"/>
        <v>#VALUE!</v>
      </c>
      <c r="H22" s="89" t="e">
        <f t="shared" si="1"/>
        <v>#VALUE!</v>
      </c>
      <c r="I22" s="31" t="s">
        <v>82</v>
      </c>
      <c r="J22" s="117" t="s">
        <v>191</v>
      </c>
      <c r="K22" s="31" t="s">
        <v>196</v>
      </c>
      <c r="L22" s="34" t="s">
        <v>197</v>
      </c>
    </row>
    <row r="23" spans="1:12" ht="60" x14ac:dyDescent="0.25">
      <c r="A23" s="28" t="s">
        <v>83</v>
      </c>
      <c r="B23" s="29" t="s">
        <v>84</v>
      </c>
      <c r="C23" s="29" t="s">
        <v>85</v>
      </c>
      <c r="D23" s="30">
        <v>1</v>
      </c>
      <c r="E23" s="30" t="s">
        <v>39</v>
      </c>
      <c r="F23" s="111" t="s">
        <v>191</v>
      </c>
      <c r="G23" s="88" t="e">
        <f t="shared" si="0"/>
        <v>#VALUE!</v>
      </c>
      <c r="H23" s="89" t="e">
        <f t="shared" si="1"/>
        <v>#VALUE!</v>
      </c>
      <c r="I23" s="31" t="s">
        <v>86</v>
      </c>
      <c r="J23" s="117" t="s">
        <v>191</v>
      </c>
      <c r="K23" s="31" t="s">
        <v>196</v>
      </c>
      <c r="L23" s="34" t="s">
        <v>197</v>
      </c>
    </row>
    <row r="24" spans="1:12" ht="90" x14ac:dyDescent="0.25">
      <c r="A24" s="28" t="s">
        <v>87</v>
      </c>
      <c r="B24" s="29"/>
      <c r="C24" s="29" t="s">
        <v>88</v>
      </c>
      <c r="D24" s="30">
        <v>1</v>
      </c>
      <c r="E24" s="30" t="s">
        <v>39</v>
      </c>
      <c r="F24" s="111" t="s">
        <v>191</v>
      </c>
      <c r="G24" s="88" t="e">
        <f t="shared" si="0"/>
        <v>#VALUE!</v>
      </c>
      <c r="H24" s="89" t="e">
        <f t="shared" si="1"/>
        <v>#VALUE!</v>
      </c>
      <c r="I24" s="31" t="s">
        <v>89</v>
      </c>
      <c r="J24" s="117" t="s">
        <v>191</v>
      </c>
      <c r="K24" s="31" t="s">
        <v>196</v>
      </c>
      <c r="L24" s="34" t="s">
        <v>197</v>
      </c>
    </row>
    <row r="25" spans="1:12" s="27" customFormat="1" ht="60" x14ac:dyDescent="0.25">
      <c r="A25" s="28" t="s">
        <v>90</v>
      </c>
      <c r="B25" s="29"/>
      <c r="C25" s="31" t="s">
        <v>91</v>
      </c>
      <c r="D25" s="30">
        <v>4</v>
      </c>
      <c r="E25" s="30" t="s">
        <v>39</v>
      </c>
      <c r="F25" s="111" t="s">
        <v>191</v>
      </c>
      <c r="G25" s="88" t="e">
        <f t="shared" si="0"/>
        <v>#VALUE!</v>
      </c>
      <c r="H25" s="89" t="e">
        <f t="shared" si="1"/>
        <v>#VALUE!</v>
      </c>
      <c r="I25" s="31" t="s">
        <v>92</v>
      </c>
      <c r="J25" s="118" t="s">
        <v>191</v>
      </c>
      <c r="K25" s="31" t="s">
        <v>196</v>
      </c>
      <c r="L25" s="34" t="s">
        <v>197</v>
      </c>
    </row>
    <row r="26" spans="1:12" s="27" customFormat="1" ht="60" x14ac:dyDescent="0.25">
      <c r="A26" s="28" t="s">
        <v>93</v>
      </c>
      <c r="B26" s="29" t="s">
        <v>94</v>
      </c>
      <c r="C26" s="31" t="s">
        <v>95</v>
      </c>
      <c r="D26" s="30">
        <v>1</v>
      </c>
      <c r="E26" s="30" t="s">
        <v>39</v>
      </c>
      <c r="F26" s="111" t="s">
        <v>191</v>
      </c>
      <c r="G26" s="88" t="e">
        <f t="shared" si="0"/>
        <v>#VALUE!</v>
      </c>
      <c r="H26" s="89" t="e">
        <f t="shared" si="1"/>
        <v>#VALUE!</v>
      </c>
      <c r="I26" s="31" t="s">
        <v>96</v>
      </c>
      <c r="J26" s="118" t="s">
        <v>191</v>
      </c>
      <c r="K26" s="31" t="s">
        <v>196</v>
      </c>
      <c r="L26" s="34" t="s">
        <v>197</v>
      </c>
    </row>
    <row r="27" spans="1:12" ht="135" x14ac:dyDescent="0.25">
      <c r="A27" s="28" t="s">
        <v>97</v>
      </c>
      <c r="B27" s="29" t="s">
        <v>98</v>
      </c>
      <c r="C27" s="31" t="s">
        <v>99</v>
      </c>
      <c r="D27" s="30">
        <v>1</v>
      </c>
      <c r="E27" s="30" t="s">
        <v>39</v>
      </c>
      <c r="F27" s="111" t="s">
        <v>191</v>
      </c>
      <c r="G27" s="88" t="e">
        <f t="shared" si="0"/>
        <v>#VALUE!</v>
      </c>
      <c r="H27" s="89" t="e">
        <f t="shared" si="1"/>
        <v>#VALUE!</v>
      </c>
      <c r="I27" s="31" t="s">
        <v>100</v>
      </c>
      <c r="J27" s="117" t="s">
        <v>191</v>
      </c>
      <c r="K27" s="31" t="s">
        <v>196</v>
      </c>
      <c r="L27" s="34" t="s">
        <v>197</v>
      </c>
    </row>
    <row r="28" spans="1:12" ht="60" x14ac:dyDescent="0.25">
      <c r="A28" s="28" t="s">
        <v>101</v>
      </c>
      <c r="B28" s="29" t="s">
        <v>102</v>
      </c>
      <c r="C28" s="29" t="s">
        <v>103</v>
      </c>
      <c r="D28" s="30">
        <v>1</v>
      </c>
      <c r="E28" s="30" t="s">
        <v>39</v>
      </c>
      <c r="F28" s="111" t="s">
        <v>191</v>
      </c>
      <c r="G28" s="88" t="e">
        <f t="shared" si="0"/>
        <v>#VALUE!</v>
      </c>
      <c r="H28" s="89" t="e">
        <f t="shared" si="1"/>
        <v>#VALUE!</v>
      </c>
      <c r="I28" s="36" t="s">
        <v>104</v>
      </c>
      <c r="J28" s="117" t="s">
        <v>191</v>
      </c>
      <c r="K28" s="31" t="s">
        <v>196</v>
      </c>
      <c r="L28" s="34" t="s">
        <v>197</v>
      </c>
    </row>
    <row r="29" spans="1:12" s="27" customFormat="1" ht="60" x14ac:dyDescent="0.25">
      <c r="A29" s="28" t="s">
        <v>105</v>
      </c>
      <c r="B29" s="29"/>
      <c r="C29" s="29" t="s">
        <v>106</v>
      </c>
      <c r="D29" s="30">
        <v>1</v>
      </c>
      <c r="E29" s="30" t="s">
        <v>39</v>
      </c>
      <c r="F29" s="111" t="s">
        <v>191</v>
      </c>
      <c r="G29" s="88" t="e">
        <f t="shared" si="0"/>
        <v>#VALUE!</v>
      </c>
      <c r="H29" s="89" t="e">
        <f t="shared" si="1"/>
        <v>#VALUE!</v>
      </c>
      <c r="I29" s="31" t="s">
        <v>107</v>
      </c>
      <c r="J29" s="117" t="s">
        <v>191</v>
      </c>
      <c r="K29" s="31" t="s">
        <v>196</v>
      </c>
      <c r="L29" s="34" t="s">
        <v>197</v>
      </c>
    </row>
    <row r="30" spans="1:12" s="27" customFormat="1" ht="60" x14ac:dyDescent="0.25">
      <c r="A30" s="28" t="s">
        <v>108</v>
      </c>
      <c r="B30" s="29"/>
      <c r="C30" s="29" t="s">
        <v>109</v>
      </c>
      <c r="D30" s="30">
        <v>1</v>
      </c>
      <c r="E30" s="30" t="s">
        <v>39</v>
      </c>
      <c r="F30" s="111" t="s">
        <v>191</v>
      </c>
      <c r="G30" s="88" t="e">
        <f t="shared" si="0"/>
        <v>#VALUE!</v>
      </c>
      <c r="H30" s="89" t="e">
        <f t="shared" si="1"/>
        <v>#VALUE!</v>
      </c>
      <c r="I30" s="31" t="s">
        <v>110</v>
      </c>
      <c r="J30" s="118" t="s">
        <v>191</v>
      </c>
      <c r="K30" s="31" t="s">
        <v>196</v>
      </c>
      <c r="L30" s="34" t="s">
        <v>197</v>
      </c>
    </row>
    <row r="31" spans="1:12" ht="60" x14ac:dyDescent="0.25">
      <c r="A31" s="28" t="s">
        <v>111</v>
      </c>
      <c r="B31" s="37"/>
      <c r="C31" s="37" t="s">
        <v>112</v>
      </c>
      <c r="D31" s="38">
        <v>1</v>
      </c>
      <c r="E31" s="38" t="s">
        <v>39</v>
      </c>
      <c r="F31" s="112" t="s">
        <v>191</v>
      </c>
      <c r="G31" s="90" t="e">
        <f t="shared" si="0"/>
        <v>#VALUE!</v>
      </c>
      <c r="H31" s="91" t="e">
        <f t="shared" si="1"/>
        <v>#VALUE!</v>
      </c>
      <c r="I31" s="37" t="s">
        <v>113</v>
      </c>
      <c r="J31" s="119" t="s">
        <v>191</v>
      </c>
      <c r="K31" s="54" t="s">
        <v>196</v>
      </c>
      <c r="L31" s="148" t="s">
        <v>197</v>
      </c>
    </row>
    <row r="32" spans="1:12" ht="60" x14ac:dyDescent="0.25">
      <c r="A32" s="40" t="s">
        <v>114</v>
      </c>
      <c r="B32" s="41"/>
      <c r="C32" s="41" t="s">
        <v>115</v>
      </c>
      <c r="D32" s="42">
        <v>1</v>
      </c>
      <c r="E32" s="42" t="s">
        <v>39</v>
      </c>
      <c r="F32" s="113" t="s">
        <v>191</v>
      </c>
      <c r="G32" s="92" t="e">
        <f t="shared" si="0"/>
        <v>#VALUE!</v>
      </c>
      <c r="H32" s="93" t="e">
        <f t="shared" si="1"/>
        <v>#VALUE!</v>
      </c>
      <c r="I32" s="43" t="s">
        <v>116</v>
      </c>
      <c r="J32" s="120" t="s">
        <v>191</v>
      </c>
      <c r="K32" s="149" t="s">
        <v>196</v>
      </c>
      <c r="L32" s="150" t="s">
        <v>197</v>
      </c>
    </row>
    <row r="33" spans="1:12" x14ac:dyDescent="0.25">
      <c r="A33" s="44" t="s">
        <v>117</v>
      </c>
      <c r="B33" s="45"/>
      <c r="C33" s="192" t="s">
        <v>118</v>
      </c>
      <c r="D33" s="192"/>
      <c r="E33" s="192"/>
      <c r="F33" s="192"/>
      <c r="G33" s="192"/>
      <c r="H33" s="192"/>
      <c r="I33" s="192"/>
      <c r="J33" s="66"/>
      <c r="K33" s="46"/>
      <c r="L33" s="47"/>
    </row>
    <row r="34" spans="1:12" ht="75" x14ac:dyDescent="0.25">
      <c r="A34" s="28" t="s">
        <v>119</v>
      </c>
      <c r="B34" s="31" t="s">
        <v>120</v>
      </c>
      <c r="C34" s="29" t="s">
        <v>121</v>
      </c>
      <c r="D34" s="30">
        <v>1</v>
      </c>
      <c r="E34" s="30" t="s">
        <v>39</v>
      </c>
      <c r="F34" s="111" t="s">
        <v>191</v>
      </c>
      <c r="G34" s="88" t="e">
        <f t="shared" ref="G34:G42" si="2">ROUND(F34,2)</f>
        <v>#VALUE!</v>
      </c>
      <c r="H34" s="89" t="e">
        <f t="shared" ref="H34:H42" si="3">D34*G34</f>
        <v>#VALUE!</v>
      </c>
      <c r="I34" s="31" t="s">
        <v>122</v>
      </c>
      <c r="J34" s="121" t="s">
        <v>191</v>
      </c>
      <c r="K34" s="26" t="s">
        <v>196</v>
      </c>
      <c r="L34" s="34" t="s">
        <v>197</v>
      </c>
    </row>
    <row r="35" spans="1:12" ht="60" x14ac:dyDescent="0.25">
      <c r="A35" s="28" t="s">
        <v>123</v>
      </c>
      <c r="B35" s="29"/>
      <c r="C35" s="29" t="s">
        <v>124</v>
      </c>
      <c r="D35" s="30">
        <v>1</v>
      </c>
      <c r="E35" s="30" t="s">
        <v>39</v>
      </c>
      <c r="F35" s="111" t="s">
        <v>191</v>
      </c>
      <c r="G35" s="88" t="e">
        <f t="shared" si="2"/>
        <v>#VALUE!</v>
      </c>
      <c r="H35" s="89" t="e">
        <f t="shared" si="3"/>
        <v>#VALUE!</v>
      </c>
      <c r="I35" s="31" t="s">
        <v>125</v>
      </c>
      <c r="J35" s="122" t="s">
        <v>191</v>
      </c>
      <c r="K35" s="31" t="s">
        <v>196</v>
      </c>
      <c r="L35" s="34" t="s">
        <v>197</v>
      </c>
    </row>
    <row r="36" spans="1:12" s="27" customFormat="1" ht="210" x14ac:dyDescent="0.25">
      <c r="A36" s="28" t="s">
        <v>126</v>
      </c>
      <c r="B36" s="29" t="s">
        <v>127</v>
      </c>
      <c r="C36" s="31" t="s">
        <v>128</v>
      </c>
      <c r="D36" s="30">
        <v>1</v>
      </c>
      <c r="E36" s="30" t="s">
        <v>39</v>
      </c>
      <c r="F36" s="111" t="s">
        <v>191</v>
      </c>
      <c r="G36" s="88" t="e">
        <f t="shared" si="2"/>
        <v>#VALUE!</v>
      </c>
      <c r="H36" s="89" t="e">
        <f t="shared" si="3"/>
        <v>#VALUE!</v>
      </c>
      <c r="I36" s="48" t="s">
        <v>129</v>
      </c>
      <c r="J36" s="121" t="s">
        <v>191</v>
      </c>
      <c r="K36" s="31" t="s">
        <v>196</v>
      </c>
      <c r="L36" s="34" t="s">
        <v>197</v>
      </c>
    </row>
    <row r="37" spans="1:12" ht="60" x14ac:dyDescent="0.25">
      <c r="A37" s="28" t="s">
        <v>130</v>
      </c>
      <c r="B37" s="29"/>
      <c r="C37" s="29" t="s">
        <v>131</v>
      </c>
      <c r="D37" s="30">
        <v>1</v>
      </c>
      <c r="E37" s="30" t="s">
        <v>31</v>
      </c>
      <c r="F37" s="111" t="s">
        <v>191</v>
      </c>
      <c r="G37" s="88" t="e">
        <f t="shared" si="2"/>
        <v>#VALUE!</v>
      </c>
      <c r="H37" s="89" t="e">
        <f t="shared" si="3"/>
        <v>#VALUE!</v>
      </c>
      <c r="I37" s="31" t="s">
        <v>132</v>
      </c>
      <c r="J37" s="122" t="s">
        <v>191</v>
      </c>
      <c r="K37" s="31" t="s">
        <v>196</v>
      </c>
      <c r="L37" s="34" t="s">
        <v>197</v>
      </c>
    </row>
    <row r="38" spans="1:12" ht="60" x14ac:dyDescent="0.25">
      <c r="A38" s="28" t="s">
        <v>133</v>
      </c>
      <c r="B38" s="29" t="s">
        <v>134</v>
      </c>
      <c r="C38" s="29" t="s">
        <v>135</v>
      </c>
      <c r="D38" s="30">
        <v>2</v>
      </c>
      <c r="E38" s="30" t="s">
        <v>39</v>
      </c>
      <c r="F38" s="111" t="s">
        <v>191</v>
      </c>
      <c r="G38" s="88" t="e">
        <f t="shared" si="2"/>
        <v>#VALUE!</v>
      </c>
      <c r="H38" s="89" t="e">
        <f t="shared" si="3"/>
        <v>#VALUE!</v>
      </c>
      <c r="I38" s="31" t="s">
        <v>136</v>
      </c>
      <c r="J38" s="121" t="s">
        <v>191</v>
      </c>
      <c r="K38" s="31" t="s">
        <v>196</v>
      </c>
      <c r="L38" s="34" t="s">
        <v>197</v>
      </c>
    </row>
    <row r="39" spans="1:12" ht="60" x14ac:dyDescent="0.25">
      <c r="A39" s="28" t="s">
        <v>137</v>
      </c>
      <c r="B39" s="29"/>
      <c r="C39" s="35" t="s">
        <v>138</v>
      </c>
      <c r="D39" s="30">
        <v>1</v>
      </c>
      <c r="E39" s="30" t="s">
        <v>39</v>
      </c>
      <c r="F39" s="111" t="s">
        <v>191</v>
      </c>
      <c r="G39" s="88" t="e">
        <f t="shared" si="2"/>
        <v>#VALUE!</v>
      </c>
      <c r="H39" s="89" t="e">
        <f t="shared" si="3"/>
        <v>#VALUE!</v>
      </c>
      <c r="I39" s="31" t="s">
        <v>139</v>
      </c>
      <c r="J39" s="122" t="s">
        <v>191</v>
      </c>
      <c r="K39" s="31" t="s">
        <v>196</v>
      </c>
      <c r="L39" s="34" t="s">
        <v>197</v>
      </c>
    </row>
    <row r="40" spans="1:12" s="27" customFormat="1" ht="60" x14ac:dyDescent="0.25">
      <c r="A40" s="28" t="s">
        <v>140</v>
      </c>
      <c r="B40" s="31" t="s">
        <v>141</v>
      </c>
      <c r="C40" s="31" t="s">
        <v>142</v>
      </c>
      <c r="D40" s="30">
        <v>2</v>
      </c>
      <c r="E40" s="30" t="s">
        <v>39</v>
      </c>
      <c r="F40" s="111" t="s">
        <v>191</v>
      </c>
      <c r="G40" s="88" t="e">
        <f t="shared" si="2"/>
        <v>#VALUE!</v>
      </c>
      <c r="H40" s="89" t="e">
        <f t="shared" si="3"/>
        <v>#VALUE!</v>
      </c>
      <c r="I40" s="31" t="s">
        <v>143</v>
      </c>
      <c r="J40" s="121" t="s">
        <v>191</v>
      </c>
      <c r="K40" s="31" t="s">
        <v>196</v>
      </c>
      <c r="L40" s="34" t="s">
        <v>197</v>
      </c>
    </row>
    <row r="41" spans="1:12" ht="60" x14ac:dyDescent="0.25">
      <c r="A41" s="28" t="s">
        <v>144</v>
      </c>
      <c r="B41" s="29"/>
      <c r="C41" s="29" t="s">
        <v>145</v>
      </c>
      <c r="D41" s="30">
        <v>2</v>
      </c>
      <c r="E41" s="30" t="s">
        <v>39</v>
      </c>
      <c r="F41" s="111" t="s">
        <v>191</v>
      </c>
      <c r="G41" s="88" t="e">
        <f t="shared" si="2"/>
        <v>#VALUE!</v>
      </c>
      <c r="H41" s="89" t="e">
        <f t="shared" si="3"/>
        <v>#VALUE!</v>
      </c>
      <c r="I41" s="31" t="s">
        <v>146</v>
      </c>
      <c r="J41" s="121" t="s">
        <v>191</v>
      </c>
      <c r="K41" s="31" t="s">
        <v>196</v>
      </c>
      <c r="L41" s="34" t="s">
        <v>197</v>
      </c>
    </row>
    <row r="42" spans="1:12" ht="60" x14ac:dyDescent="0.25">
      <c r="A42" s="28" t="s">
        <v>147</v>
      </c>
      <c r="B42" s="29" t="s">
        <v>148</v>
      </c>
      <c r="C42" s="29" t="s">
        <v>149</v>
      </c>
      <c r="D42" s="30">
        <v>1</v>
      </c>
      <c r="E42" s="30" t="s">
        <v>31</v>
      </c>
      <c r="F42" s="111" t="s">
        <v>191</v>
      </c>
      <c r="G42" s="88" t="e">
        <f t="shared" si="2"/>
        <v>#VALUE!</v>
      </c>
      <c r="H42" s="89" t="e">
        <f t="shared" si="3"/>
        <v>#VALUE!</v>
      </c>
      <c r="I42" s="31" t="s">
        <v>150</v>
      </c>
      <c r="J42" s="122" t="s">
        <v>191</v>
      </c>
      <c r="K42" s="151" t="s">
        <v>196</v>
      </c>
      <c r="L42" s="34" t="s">
        <v>197</v>
      </c>
    </row>
    <row r="43" spans="1:12" x14ac:dyDescent="0.25">
      <c r="A43" s="50" t="s">
        <v>151</v>
      </c>
      <c r="B43" s="46"/>
      <c r="C43" s="51" t="s">
        <v>152</v>
      </c>
      <c r="D43" s="52"/>
      <c r="E43" s="52"/>
      <c r="F43" s="83"/>
      <c r="G43" s="79"/>
      <c r="H43" s="79"/>
      <c r="I43" s="53"/>
      <c r="J43" s="66"/>
      <c r="K43" s="53"/>
      <c r="L43" s="53"/>
    </row>
    <row r="44" spans="1:12" ht="60" x14ac:dyDescent="0.25">
      <c r="A44" s="28" t="s">
        <v>153</v>
      </c>
      <c r="B44" s="29"/>
      <c r="C44" s="54" t="s">
        <v>154</v>
      </c>
      <c r="D44" s="38">
        <v>100</v>
      </c>
      <c r="E44" s="38" t="s">
        <v>155</v>
      </c>
      <c r="F44" s="112" t="s">
        <v>191</v>
      </c>
      <c r="G44" s="90" t="e">
        <f t="shared" ref="G44:G46" si="4">ROUND(F44,2)</f>
        <v>#VALUE!</v>
      </c>
      <c r="H44" s="91" t="e">
        <f t="shared" ref="H44:H46" si="5">D44*G44</f>
        <v>#VALUE!</v>
      </c>
      <c r="I44" s="39" t="s">
        <v>156</v>
      </c>
      <c r="J44" s="123" t="s">
        <v>191</v>
      </c>
      <c r="K44" s="152" t="s">
        <v>196</v>
      </c>
      <c r="L44" s="148" t="s">
        <v>197</v>
      </c>
    </row>
    <row r="45" spans="1:12" s="27" customFormat="1" ht="60" x14ac:dyDescent="0.25">
      <c r="A45" s="28" t="s">
        <v>157</v>
      </c>
      <c r="B45" s="29"/>
      <c r="C45" s="31" t="s">
        <v>158</v>
      </c>
      <c r="D45" s="30">
        <v>20</v>
      </c>
      <c r="E45" s="30" t="s">
        <v>155</v>
      </c>
      <c r="F45" s="111" t="s">
        <v>191</v>
      </c>
      <c r="G45" s="88" t="e">
        <f t="shared" si="4"/>
        <v>#VALUE!</v>
      </c>
      <c r="H45" s="89" t="e">
        <f t="shared" si="5"/>
        <v>#VALUE!</v>
      </c>
      <c r="I45" s="33" t="s">
        <v>159</v>
      </c>
      <c r="J45" s="124" t="s">
        <v>191</v>
      </c>
      <c r="K45" s="31" t="s">
        <v>196</v>
      </c>
      <c r="L45" s="34" t="s">
        <v>197</v>
      </c>
    </row>
    <row r="46" spans="1:12" ht="60" x14ac:dyDescent="0.25">
      <c r="A46" s="28" t="s">
        <v>160</v>
      </c>
      <c r="B46" s="49"/>
      <c r="C46" s="49" t="s">
        <v>161</v>
      </c>
      <c r="D46" s="55">
        <v>31</v>
      </c>
      <c r="E46" s="55" t="s">
        <v>155</v>
      </c>
      <c r="F46" s="114" t="s">
        <v>191</v>
      </c>
      <c r="G46" s="94" t="e">
        <f t="shared" si="4"/>
        <v>#VALUE!</v>
      </c>
      <c r="H46" s="95" t="e">
        <f t="shared" si="5"/>
        <v>#VALUE!</v>
      </c>
      <c r="I46" s="56" t="s">
        <v>161</v>
      </c>
      <c r="J46" s="125" t="s">
        <v>191</v>
      </c>
      <c r="K46" s="151" t="s">
        <v>196</v>
      </c>
      <c r="L46" s="153" t="s">
        <v>197</v>
      </c>
    </row>
    <row r="47" spans="1:12" x14ac:dyDescent="0.25">
      <c r="A47" s="44" t="s">
        <v>162</v>
      </c>
      <c r="B47" s="45"/>
      <c r="C47" s="192" t="s">
        <v>163</v>
      </c>
      <c r="D47" s="192"/>
      <c r="E47" s="192"/>
      <c r="F47" s="192"/>
      <c r="G47" s="192"/>
      <c r="H47" s="192"/>
      <c r="I47" s="192"/>
      <c r="J47" s="66"/>
      <c r="K47" s="53"/>
      <c r="L47" s="154"/>
    </row>
    <row r="48" spans="1:12" ht="60" x14ac:dyDescent="0.25">
      <c r="A48" s="164" t="s">
        <v>164</v>
      </c>
      <c r="B48" s="165"/>
      <c r="C48" s="166" t="s">
        <v>165</v>
      </c>
      <c r="D48" s="165">
        <v>1</v>
      </c>
      <c r="E48" s="165" t="s">
        <v>31</v>
      </c>
      <c r="F48" s="115" t="s">
        <v>191</v>
      </c>
      <c r="G48" s="96" t="e">
        <f t="shared" ref="G48:G51" si="6">ROUND(F48,2)</f>
        <v>#VALUE!</v>
      </c>
      <c r="H48" s="97" t="e">
        <f t="shared" ref="H48:H51" si="7">D48*G48</f>
        <v>#VALUE!</v>
      </c>
      <c r="I48" s="167" t="s">
        <v>165</v>
      </c>
      <c r="J48" s="126" t="s">
        <v>191</v>
      </c>
      <c r="K48" s="26" t="s">
        <v>196</v>
      </c>
      <c r="L48" s="155" t="s">
        <v>197</v>
      </c>
    </row>
    <row r="49" spans="1:12" ht="60" x14ac:dyDescent="0.25">
      <c r="A49" s="28" t="s">
        <v>166</v>
      </c>
      <c r="B49" s="30"/>
      <c r="C49" s="29" t="s">
        <v>167</v>
      </c>
      <c r="D49" s="30">
        <v>1</v>
      </c>
      <c r="E49" s="30" t="s">
        <v>31</v>
      </c>
      <c r="F49" s="111" t="s">
        <v>191</v>
      </c>
      <c r="G49" s="88" t="e">
        <f t="shared" si="6"/>
        <v>#VALUE!</v>
      </c>
      <c r="H49" s="89" t="e">
        <f t="shared" si="7"/>
        <v>#VALUE!</v>
      </c>
      <c r="I49" s="32" t="s">
        <v>168</v>
      </c>
      <c r="J49" s="127" t="s">
        <v>191</v>
      </c>
      <c r="K49" s="31" t="s">
        <v>196</v>
      </c>
      <c r="L49" s="34" t="s">
        <v>197</v>
      </c>
    </row>
    <row r="50" spans="1:12" ht="60" x14ac:dyDescent="0.25">
      <c r="A50" s="28" t="s">
        <v>169</v>
      </c>
      <c r="B50" s="30"/>
      <c r="C50" s="29" t="s">
        <v>170</v>
      </c>
      <c r="D50" s="30">
        <v>1</v>
      </c>
      <c r="E50" s="30" t="s">
        <v>31</v>
      </c>
      <c r="F50" s="111" t="s">
        <v>191</v>
      </c>
      <c r="G50" s="88" t="e">
        <f t="shared" si="6"/>
        <v>#VALUE!</v>
      </c>
      <c r="H50" s="89" t="e">
        <f t="shared" si="7"/>
        <v>#VALUE!</v>
      </c>
      <c r="I50" s="32" t="s">
        <v>171</v>
      </c>
      <c r="J50" s="127" t="s">
        <v>191</v>
      </c>
      <c r="K50" s="31" t="s">
        <v>196</v>
      </c>
      <c r="L50" s="34" t="s">
        <v>197</v>
      </c>
    </row>
    <row r="51" spans="1:12" ht="60.75" thickBot="1" x14ac:dyDescent="0.3">
      <c r="A51" s="57" t="s">
        <v>172</v>
      </c>
      <c r="B51" s="58"/>
      <c r="C51" s="59" t="s">
        <v>173</v>
      </c>
      <c r="D51" s="58">
        <v>1</v>
      </c>
      <c r="E51" s="58" t="s">
        <v>31</v>
      </c>
      <c r="F51" s="116" t="s">
        <v>191</v>
      </c>
      <c r="G51" s="98" t="e">
        <f t="shared" si="6"/>
        <v>#VALUE!</v>
      </c>
      <c r="H51" s="99" t="e">
        <f t="shared" si="7"/>
        <v>#VALUE!</v>
      </c>
      <c r="I51" s="60" t="s">
        <v>173</v>
      </c>
      <c r="J51" s="128" t="s">
        <v>191</v>
      </c>
      <c r="K51" s="156" t="s">
        <v>196</v>
      </c>
      <c r="L51" s="157" t="s">
        <v>197</v>
      </c>
    </row>
    <row r="52" spans="1:12" x14ac:dyDescent="0.25">
      <c r="A52" s="61" t="s">
        <v>174</v>
      </c>
      <c r="B52" s="62"/>
      <c r="C52" s="194" t="s">
        <v>175</v>
      </c>
      <c r="D52" s="194"/>
      <c r="E52" s="194"/>
      <c r="F52" s="194"/>
      <c r="G52" s="194"/>
      <c r="H52" s="194"/>
      <c r="I52" s="194"/>
      <c r="J52" s="67"/>
      <c r="K52" s="158"/>
      <c r="L52" s="159"/>
    </row>
    <row r="53" spans="1:12" ht="33.75" customHeight="1" x14ac:dyDescent="0.25">
      <c r="A53" s="168" t="s">
        <v>176</v>
      </c>
      <c r="B53" s="169"/>
      <c r="C53" s="170" t="s">
        <v>177</v>
      </c>
      <c r="D53" s="169">
        <v>1</v>
      </c>
      <c r="E53" s="169" t="s">
        <v>31</v>
      </c>
      <c r="F53" s="140" t="s">
        <v>191</v>
      </c>
      <c r="G53" s="142" t="e">
        <f t="shared" ref="G53:G54" si="8">ROUND(F53,2)</f>
        <v>#VALUE!</v>
      </c>
      <c r="H53" s="143" t="e">
        <f t="shared" ref="H53:H54" si="9">D53*G53</f>
        <v>#VALUE!</v>
      </c>
      <c r="I53" s="174" t="s">
        <v>178</v>
      </c>
      <c r="J53" s="129" t="s">
        <v>191</v>
      </c>
      <c r="K53" s="160" t="s">
        <v>196</v>
      </c>
      <c r="L53" s="161" t="s">
        <v>197</v>
      </c>
    </row>
    <row r="54" spans="1:12" ht="60.75" thickBot="1" x14ac:dyDescent="0.3">
      <c r="A54" s="171" t="s">
        <v>179</v>
      </c>
      <c r="B54" s="172"/>
      <c r="C54" s="173" t="s">
        <v>198</v>
      </c>
      <c r="D54" s="172">
        <v>1</v>
      </c>
      <c r="E54" s="172" t="s">
        <v>31</v>
      </c>
      <c r="F54" s="141" t="s">
        <v>191</v>
      </c>
      <c r="G54" s="144" t="e">
        <f t="shared" si="8"/>
        <v>#VALUE!</v>
      </c>
      <c r="H54" s="99" t="e">
        <f t="shared" si="9"/>
        <v>#VALUE!</v>
      </c>
      <c r="I54" s="175" t="s">
        <v>180</v>
      </c>
      <c r="J54" s="130" t="s">
        <v>191</v>
      </c>
      <c r="K54" s="162" t="s">
        <v>196</v>
      </c>
      <c r="L54" s="163" t="s">
        <v>197</v>
      </c>
    </row>
    <row r="55" spans="1:12" ht="15.75" thickBot="1" x14ac:dyDescent="0.3">
      <c r="A55" s="21"/>
      <c r="B55" s="21"/>
      <c r="C55" s="21"/>
      <c r="D55" s="22"/>
      <c r="E55" s="22"/>
      <c r="F55" s="84"/>
      <c r="G55" s="80"/>
      <c r="H55" s="80"/>
      <c r="I55" s="21"/>
      <c r="J55" s="65"/>
      <c r="K55" s="21"/>
      <c r="L55" s="21"/>
    </row>
    <row r="56" spans="1:12" ht="20.25" customHeight="1" thickBot="1" x14ac:dyDescent="0.3">
      <c r="A56" s="195" t="s">
        <v>194</v>
      </c>
      <c r="B56" s="196"/>
      <c r="C56" s="196"/>
      <c r="D56" s="196"/>
      <c r="E56" s="196"/>
      <c r="F56" s="196"/>
      <c r="G56" s="196"/>
      <c r="H56" s="139">
        <v>1089823</v>
      </c>
      <c r="I56" s="21"/>
      <c r="J56" s="65"/>
      <c r="K56" s="21"/>
      <c r="L56" s="21"/>
    </row>
    <row r="57" spans="1:12" ht="15.75" thickBot="1" x14ac:dyDescent="0.3">
      <c r="A57" s="21"/>
      <c r="B57" s="21"/>
      <c r="C57" s="21"/>
      <c r="D57" s="22"/>
      <c r="E57" s="22"/>
      <c r="F57" s="84"/>
      <c r="G57" s="80"/>
      <c r="H57" s="80"/>
      <c r="I57" s="21"/>
      <c r="J57" s="65"/>
      <c r="K57" s="21"/>
      <c r="L57" s="21"/>
    </row>
    <row r="58" spans="1:12" s="63" customFormat="1" ht="20.25" customHeight="1" thickBot="1" x14ac:dyDescent="0.3">
      <c r="A58" s="195" t="s">
        <v>190</v>
      </c>
      <c r="B58" s="196"/>
      <c r="C58" s="196"/>
      <c r="D58" s="196"/>
      <c r="E58" s="196"/>
      <c r="F58" s="196"/>
      <c r="G58" s="196"/>
      <c r="H58" s="138" t="e">
        <f>SUM(H9:H54)</f>
        <v>#VALUE!</v>
      </c>
      <c r="I58" s="105"/>
      <c r="J58" s="106"/>
      <c r="K58" s="104"/>
      <c r="L58" s="104"/>
    </row>
    <row r="59" spans="1:12" x14ac:dyDescent="0.25">
      <c r="A59" s="21"/>
      <c r="B59" s="21"/>
      <c r="C59" s="21"/>
      <c r="D59" s="22"/>
      <c r="E59" s="22"/>
      <c r="F59" s="84"/>
      <c r="G59" s="80"/>
      <c r="H59" s="80"/>
      <c r="I59" s="21"/>
      <c r="J59" s="65"/>
      <c r="K59" s="21"/>
      <c r="L59" s="21"/>
    </row>
    <row r="60" spans="1:12" x14ac:dyDescent="0.25">
      <c r="A60" s="21"/>
      <c r="B60" s="21"/>
      <c r="C60" s="21"/>
      <c r="D60" s="22"/>
      <c r="E60" s="22"/>
      <c r="F60" s="84"/>
      <c r="G60" s="80"/>
      <c r="H60" s="80"/>
      <c r="I60" s="21"/>
      <c r="J60" s="65"/>
      <c r="K60" s="21"/>
      <c r="L60" s="21"/>
    </row>
    <row r="61" spans="1:12" x14ac:dyDescent="0.25">
      <c r="A61" s="21"/>
      <c r="B61" s="21"/>
      <c r="C61" s="21"/>
      <c r="D61" s="22"/>
      <c r="E61" s="22"/>
      <c r="F61" s="84"/>
      <c r="G61" s="80"/>
      <c r="H61" s="80"/>
      <c r="I61" s="21"/>
      <c r="J61" s="65"/>
      <c r="K61" s="21"/>
      <c r="L61" s="21"/>
    </row>
    <row r="62" spans="1:12" x14ac:dyDescent="0.25">
      <c r="A62" s="21"/>
      <c r="B62" s="21"/>
      <c r="C62" s="21"/>
      <c r="D62" s="22"/>
      <c r="E62" s="22"/>
      <c r="F62" s="84"/>
      <c r="G62" s="80"/>
      <c r="H62" s="80"/>
      <c r="I62" s="21"/>
      <c r="J62" s="65"/>
      <c r="K62" s="21"/>
      <c r="L62" s="21"/>
    </row>
    <row r="63" spans="1:12" x14ac:dyDescent="0.25">
      <c r="A63" s="100" t="s">
        <v>187</v>
      </c>
      <c r="B63" s="101"/>
      <c r="C63" s="102"/>
      <c r="D63" s="103"/>
      <c r="E63" s="22"/>
      <c r="F63" s="84"/>
      <c r="G63" s="80"/>
      <c r="H63" s="80"/>
      <c r="I63" s="21"/>
      <c r="J63" s="65"/>
      <c r="K63" s="21"/>
      <c r="L63" s="21"/>
    </row>
    <row r="64" spans="1:12" x14ac:dyDescent="0.25">
      <c r="A64" s="107"/>
      <c r="B64" s="108"/>
      <c r="C64" s="109"/>
      <c r="D64" s="22"/>
      <c r="E64" s="22"/>
      <c r="F64" s="84"/>
      <c r="G64" s="80"/>
      <c r="H64" s="80"/>
      <c r="I64" s="21"/>
      <c r="J64" s="65"/>
      <c r="K64" s="21"/>
      <c r="L64" s="21"/>
    </row>
    <row r="65" spans="1:12" x14ac:dyDescent="0.25">
      <c r="A65" s="100" t="s">
        <v>188</v>
      </c>
      <c r="B65" s="101"/>
      <c r="C65" s="102"/>
      <c r="D65" s="103"/>
      <c r="E65" s="22"/>
      <c r="F65" s="84"/>
      <c r="G65" s="80"/>
      <c r="H65" s="80"/>
      <c r="I65" s="21"/>
      <c r="J65" s="65"/>
      <c r="K65" s="21"/>
      <c r="L65" s="21"/>
    </row>
    <row r="66" spans="1:12" x14ac:dyDescent="0.25">
      <c r="A66" s="100" t="s">
        <v>189</v>
      </c>
      <c r="B66" s="101"/>
      <c r="C66" s="102"/>
      <c r="D66" s="103"/>
      <c r="E66" s="22"/>
      <c r="F66" s="84"/>
      <c r="G66" s="80"/>
      <c r="H66" s="80"/>
      <c r="I66" s="21"/>
      <c r="J66" s="65"/>
      <c r="K66" s="21"/>
      <c r="L66" s="21"/>
    </row>
    <row r="67" spans="1:12" x14ac:dyDescent="0.25">
      <c r="A67" s="21"/>
      <c r="B67" s="21"/>
      <c r="C67" s="21"/>
      <c r="D67" s="22"/>
      <c r="E67" s="22"/>
      <c r="F67" s="84"/>
      <c r="G67" s="80"/>
      <c r="H67" s="80"/>
      <c r="I67" s="21"/>
      <c r="J67" s="65"/>
      <c r="K67" s="21"/>
      <c r="L67" s="21"/>
    </row>
    <row r="68" spans="1:12" x14ac:dyDescent="0.25">
      <c r="A68" s="21"/>
      <c r="B68" s="21"/>
      <c r="C68" s="21"/>
      <c r="D68" s="22"/>
      <c r="E68" s="22"/>
      <c r="F68" s="84"/>
      <c r="G68" s="80"/>
      <c r="H68" s="80"/>
      <c r="I68" s="21"/>
      <c r="J68" s="65"/>
      <c r="K68" s="21"/>
      <c r="L68" s="21"/>
    </row>
    <row r="69" spans="1:12" x14ac:dyDescent="0.25">
      <c r="A69" s="191" t="s">
        <v>184</v>
      </c>
      <c r="B69" s="191"/>
      <c r="C69" s="191"/>
      <c r="D69" s="191"/>
      <c r="E69" s="191"/>
      <c r="F69" s="191"/>
      <c r="G69" s="191"/>
      <c r="H69" s="191"/>
      <c r="I69" s="191"/>
      <c r="J69" s="191"/>
      <c r="K69" s="191"/>
      <c r="L69" s="21"/>
    </row>
    <row r="70" spans="1:12" x14ac:dyDescent="0.25">
      <c r="A70" s="21"/>
      <c r="B70" s="21"/>
      <c r="C70" s="21"/>
      <c r="D70" s="22"/>
      <c r="E70" s="22"/>
      <c r="F70" s="84"/>
      <c r="G70" s="80"/>
      <c r="H70" s="80"/>
      <c r="I70" s="21"/>
      <c r="J70" s="65"/>
      <c r="K70" s="21"/>
      <c r="L70" s="21"/>
    </row>
    <row r="71" spans="1:12" x14ac:dyDescent="0.25">
      <c r="L71" s="21"/>
    </row>
  </sheetData>
  <mergeCells count="10">
    <mergeCell ref="A5:L5"/>
    <mergeCell ref="A4:L4"/>
    <mergeCell ref="A3:L3"/>
    <mergeCell ref="A69:K69"/>
    <mergeCell ref="C33:I33"/>
    <mergeCell ref="C47:I47"/>
    <mergeCell ref="C8:I8"/>
    <mergeCell ref="C52:I52"/>
    <mergeCell ref="A58:G58"/>
    <mergeCell ref="A56:G56"/>
  </mergeCells>
  <phoneticPr fontId="5" type="noConversion"/>
  <printOptions horizontalCentered="1"/>
  <pageMargins left="0.51181102362204722" right="0.51181102362204722" top="0.78740157480314965" bottom="0.78740157480314965" header="0.31496062992125984" footer="0.31496062992125984"/>
  <pageSetup paperSize="9" scale="46" fitToHeight="51" orientation="landscape" r:id="rId1"/>
  <headerFooter>
    <oddFooter>&amp;C&amp;P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BBAF631066780439BB65B3310B9C1B0" ma:contentTypeVersion="4" ma:contentTypeDescription="Vytvoří nový dokument" ma:contentTypeScope="" ma:versionID="42a623e2cd54acff4a96bc2aae1631db">
  <xsd:schema xmlns:xsd="http://www.w3.org/2001/XMLSchema" xmlns:xs="http://www.w3.org/2001/XMLSchema" xmlns:p="http://schemas.microsoft.com/office/2006/metadata/properties" xmlns:ns3="f1a67148-e897-4b3e-9a0d-6a5b018b615c" targetNamespace="http://schemas.microsoft.com/office/2006/metadata/properties" ma:root="true" ma:fieldsID="cb3dc31707cf5f3b64592e3a36e3b029" ns3:_="">
    <xsd:import namespace="f1a67148-e897-4b3e-9a0d-6a5b018b615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67148-e897-4b3e-9a0d-6a5b018b61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B81036-C5C7-4597-B2D2-C91BB4285DCF}">
  <ds:schemaRefs>
    <ds:schemaRef ds:uri="http://schemas.microsoft.com/sharepoint/v3/contenttype/forms"/>
  </ds:schemaRefs>
</ds:datastoreItem>
</file>

<file path=customXml/itemProps2.xml><?xml version="1.0" encoding="utf-8"?>
<ds:datastoreItem xmlns:ds="http://schemas.openxmlformats.org/officeDocument/2006/customXml" ds:itemID="{8F3E1781-1063-412A-BDFD-DA305F70BD95}">
  <ds:schemaRefs>
    <ds:schemaRef ds:uri="http://purl.org/dc/terms/"/>
    <ds:schemaRef ds:uri="http://purl.org/dc/dcmitype/"/>
    <ds:schemaRef ds:uri="http://www.w3.org/XML/1998/namespace"/>
    <ds:schemaRef ds:uri="f1a67148-e897-4b3e-9a0d-6a5b018b615c"/>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FE7BBD4-CE39-4E63-83BF-F756B63B2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67148-e897-4b3e-9a0d-6a5b018b61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Celkem</vt:lpstr>
      <vt:lpstr>Posluchárna R1</vt:lpstr>
      <vt:lpstr>Celkem!Oblast_tisku</vt:lpstr>
      <vt:lpstr>'Posluchárna R1'!Oblast_tisku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Hanzlová, Hana</cp:lastModifiedBy>
  <cp:revision/>
  <cp:lastPrinted>2024-08-30T08:52:58Z</cp:lastPrinted>
  <dcterms:created xsi:type="dcterms:W3CDTF">2020-02-10T07:08:22Z</dcterms:created>
  <dcterms:modified xsi:type="dcterms:W3CDTF">2024-09-05T10:23:36Z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0x010100DBBAF631066780439BB65B3310B9C1B0</vt:lpwstr>
  </property>
</Properties>
</file>