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Provoz zdrojů tepla (NADLIMIT, LAWYA)/"/>
    </mc:Choice>
  </mc:AlternateContent>
  <xr:revisionPtr revIDLastSave="0" documentId="13_ncr:1_{42BE1AC2-E6F7-4D32-9C47-161F8DE4E0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Úvod " sheetId="32" r:id="rId1"/>
    <sheet name="REKAPITULACE" sheetId="1" r:id="rId2"/>
    <sheet name="1" sheetId="3" r:id="rId3"/>
    <sheet name="2" sheetId="5" r:id="rId4"/>
    <sheet name="3" sheetId="6" r:id="rId5"/>
    <sheet name="4" sheetId="8" r:id="rId6"/>
    <sheet name="5.1" sheetId="9" r:id="rId7"/>
    <sheet name="5.2" sheetId="10" r:id="rId8"/>
    <sheet name="5.3" sheetId="11" r:id="rId9"/>
    <sheet name="5.4" sheetId="14" r:id="rId10"/>
    <sheet name="6" sheetId="23" r:id="rId11"/>
    <sheet name="7" sheetId="24" r:id="rId12"/>
    <sheet name="8" sheetId="25" r:id="rId13"/>
    <sheet name="9.1" sheetId="26" r:id="rId14"/>
    <sheet name="9.2" sheetId="27" r:id="rId15"/>
    <sheet name="10" sheetId="29" r:id="rId16"/>
    <sheet name="11" sheetId="31" r:id="rId17"/>
    <sheet name="12" sheetId="33" r:id="rId18"/>
  </sheets>
  <definedNames>
    <definedName name="__shared_1_0_0" localSheetId="17">#REF!+#REF!</definedName>
    <definedName name="__shared_1_0_0">#REF!+#REF!</definedName>
    <definedName name="__shared_1_0_1" localSheetId="17">#REF!*1.21</definedName>
    <definedName name="__shared_1_0_1">#REF!*1.21</definedName>
    <definedName name="__shared_1_0_2" localSheetId="17">#REF!+#REF!</definedName>
    <definedName name="__shared_1_0_2">#REF!+#REF!</definedName>
    <definedName name="__shared_1_0_3" localSheetId="17">#REF!*1.21</definedName>
    <definedName name="__shared_1_0_3">#REF!*1.21</definedName>
    <definedName name="__shared_1_0_4" localSheetId="17">#REF!+#REF!</definedName>
    <definedName name="__shared_1_0_4">#REF!+#REF!</definedName>
    <definedName name="__shared_10_0_1" localSheetId="17">#REF!*#REF!</definedName>
    <definedName name="__shared_10_0_1">#REF!*#REF!</definedName>
    <definedName name="__shared_10_0_3" localSheetId="17">#REF!*#REF!</definedName>
    <definedName name="__shared_10_0_3">#REF!*#REF!</definedName>
    <definedName name="__shared_11_0_1" localSheetId="17">#REF!*#REF!</definedName>
    <definedName name="__shared_11_0_1">#REF!*#REF!</definedName>
    <definedName name="__shared_11_0_3" localSheetId="17">#REF!*#REF!</definedName>
    <definedName name="__shared_11_0_3">#REF!*#REF!</definedName>
    <definedName name="__shared_12_0_1" localSheetId="17">#REF!*#REF!</definedName>
    <definedName name="__shared_12_0_1">#REF!*#REF!</definedName>
    <definedName name="__shared_12_0_3" localSheetId="17">#REF!*#REF!</definedName>
    <definedName name="__shared_12_0_3">#REF!*#REF!</definedName>
    <definedName name="__shared_13_0_1" localSheetId="17">#REF!*#REF!</definedName>
    <definedName name="__shared_13_0_1">#REF!*#REF!</definedName>
    <definedName name="__shared_13_0_3" localSheetId="17">#REF!*#REF!</definedName>
    <definedName name="__shared_13_0_3">#REF!*#REF!</definedName>
    <definedName name="__shared_14_0_1" localSheetId="17">#REF!*#REF!</definedName>
    <definedName name="__shared_14_0_1">#REF!*#REF!</definedName>
    <definedName name="__shared_14_0_3" localSheetId="17">#REF!*#REF!</definedName>
    <definedName name="__shared_14_0_3">#REF!*#REF!</definedName>
    <definedName name="__shared_15_0_1" localSheetId="17">#REF!*#REF!</definedName>
    <definedName name="__shared_15_0_1">#REF!*#REF!</definedName>
    <definedName name="__shared_15_0_3" localSheetId="17">#REF!*#REF!</definedName>
    <definedName name="__shared_15_0_3">#REF!*#REF!</definedName>
    <definedName name="__shared_16_0_1" localSheetId="17">#REF!*#REF!</definedName>
    <definedName name="__shared_16_0_1">#REF!*#REF!</definedName>
    <definedName name="__shared_16_0_3" localSheetId="17">#REF!*#REF!</definedName>
    <definedName name="__shared_16_0_3">#REF!*#REF!</definedName>
    <definedName name="__shared_17_0_1" localSheetId="17">#REF!*#REF!</definedName>
    <definedName name="__shared_17_0_1">#REF!*#REF!</definedName>
    <definedName name="__shared_17_0_3" localSheetId="17">#REF!*#REF!</definedName>
    <definedName name="__shared_17_0_3">#REF!*#REF!</definedName>
    <definedName name="__shared_18_0_1" localSheetId="17">#REF!*#REF!</definedName>
    <definedName name="__shared_18_0_1">#REF!*#REF!</definedName>
    <definedName name="__shared_18_0_3" localSheetId="17">#REF!*#REF!</definedName>
    <definedName name="__shared_18_0_3">#REF!*#REF!</definedName>
    <definedName name="__shared_19_0_1" localSheetId="17">#REF!*#REF!</definedName>
    <definedName name="__shared_19_0_1">#REF!*#REF!</definedName>
    <definedName name="__shared_19_0_3" localSheetId="17">#REF!*#REF!</definedName>
    <definedName name="__shared_19_0_3">#REF!*#REF!</definedName>
    <definedName name="__shared_2_0_1" localSheetId="17">#REF!*#REF!</definedName>
    <definedName name="__shared_2_0_1">#REF!*#REF!</definedName>
    <definedName name="__shared_2_0_3" localSheetId="17">#REF!*#REF!</definedName>
    <definedName name="__shared_2_0_3">#REF!*#REF!</definedName>
    <definedName name="__shared_20_0_1" localSheetId="17">#REF!*#REF!</definedName>
    <definedName name="__shared_20_0_1">#REF!*#REF!</definedName>
    <definedName name="__shared_20_0_3" localSheetId="17">#REF!*#REF!</definedName>
    <definedName name="__shared_20_0_3">#REF!*#REF!</definedName>
    <definedName name="__shared_21_0_1" localSheetId="17">#REF!*#REF!</definedName>
    <definedName name="__shared_21_0_1">#REF!*#REF!</definedName>
    <definedName name="__shared_21_0_3" localSheetId="17">#REF!*#REF!</definedName>
    <definedName name="__shared_21_0_3">#REF!*#REF!</definedName>
    <definedName name="__shared_22_0_1" localSheetId="17">#REF!*#REF!</definedName>
    <definedName name="__shared_22_0_1">#REF!*#REF!</definedName>
    <definedName name="__shared_22_0_3" localSheetId="17">#REF!*#REF!</definedName>
    <definedName name="__shared_22_0_3">#REF!*#REF!</definedName>
    <definedName name="__shared_23_0_1" localSheetId="17">#REF!*#REF!</definedName>
    <definedName name="__shared_23_0_1">#REF!*#REF!</definedName>
    <definedName name="__shared_23_0_3" localSheetId="17">#REF!*#REF!</definedName>
    <definedName name="__shared_23_0_3">#REF!*#REF!</definedName>
    <definedName name="__shared_24_0_1" localSheetId="17">#REF!*#REF!</definedName>
    <definedName name="__shared_24_0_1">#REF!*#REF!</definedName>
    <definedName name="__shared_24_0_3" localSheetId="17">#REF!*#REF!</definedName>
    <definedName name="__shared_24_0_3">#REF!*#REF!</definedName>
    <definedName name="__shared_25_0_1" localSheetId="17">#REF!*#REF!</definedName>
    <definedName name="__shared_25_0_1">#REF!*#REF!</definedName>
    <definedName name="__shared_25_0_3" localSheetId="17">#REF!*#REF!</definedName>
    <definedName name="__shared_25_0_3">#REF!*#REF!</definedName>
    <definedName name="__shared_26_0_1" localSheetId="17">#REF!*#REF!</definedName>
    <definedName name="__shared_26_0_1">#REF!*#REF!</definedName>
    <definedName name="__shared_26_0_3" localSheetId="17">#REF!*#REF!</definedName>
    <definedName name="__shared_26_0_3">#REF!*#REF!</definedName>
    <definedName name="__shared_27_0_1" localSheetId="17">#REF!*#REF!</definedName>
    <definedName name="__shared_27_0_1">#REF!*#REF!</definedName>
    <definedName name="__shared_27_0_3" localSheetId="17">#REF!*#REF!</definedName>
    <definedName name="__shared_27_0_3">#REF!*#REF!</definedName>
    <definedName name="__shared_28_0_1" localSheetId="17">#REF!*#REF!</definedName>
    <definedName name="__shared_28_0_1">#REF!*#REF!</definedName>
    <definedName name="__shared_28_0_3" localSheetId="17">#REF!*#REF!</definedName>
    <definedName name="__shared_28_0_3">#REF!*#REF!</definedName>
    <definedName name="__shared_29_0_1" localSheetId="17">#REF!*#REF!</definedName>
    <definedName name="__shared_29_0_1">#REF!*#REF!</definedName>
    <definedName name="__shared_29_0_3" localSheetId="17">#REF!*#REF!</definedName>
    <definedName name="__shared_29_0_3">#REF!*#REF!</definedName>
    <definedName name="__shared_3_0_1" localSheetId="17">#REF!*#REF!</definedName>
    <definedName name="__shared_3_0_1">#REF!*#REF!</definedName>
    <definedName name="__shared_3_0_3" localSheetId="17">#REF!*#REF!</definedName>
    <definedName name="__shared_3_0_3">#REF!*#REF!</definedName>
    <definedName name="__shared_30_0_1" localSheetId="17">#REF!*#REF!</definedName>
    <definedName name="__shared_30_0_1">#REF!*#REF!</definedName>
    <definedName name="__shared_30_0_3" localSheetId="17">#REF!*#REF!</definedName>
    <definedName name="__shared_30_0_3">#REF!*#REF!</definedName>
    <definedName name="__shared_31_0_1" localSheetId="17">#REF!*#REF!</definedName>
    <definedName name="__shared_31_0_1">#REF!*#REF!</definedName>
    <definedName name="__shared_31_0_3" localSheetId="17">#REF!*#REF!</definedName>
    <definedName name="__shared_31_0_3">#REF!*#REF!</definedName>
    <definedName name="__shared_4_0_1" localSheetId="17">#REF!*#REF!</definedName>
    <definedName name="__shared_4_0_1">#REF!*#REF!</definedName>
    <definedName name="__shared_4_0_3" localSheetId="17">#REF!*#REF!</definedName>
    <definedName name="__shared_4_0_3">#REF!*#REF!</definedName>
    <definedName name="__shared_5_0_1" localSheetId="17">#REF!*#REF!</definedName>
    <definedName name="__shared_5_0_1">#REF!*#REF!</definedName>
    <definedName name="__shared_5_0_3" localSheetId="17">#REF!*#REF!</definedName>
    <definedName name="__shared_5_0_3">#REF!*#REF!</definedName>
    <definedName name="__shared_6_0_1" localSheetId="17">#REF!*#REF!</definedName>
    <definedName name="__shared_6_0_1">#REF!*#REF!</definedName>
    <definedName name="__shared_6_0_3" localSheetId="17">#REF!*#REF!</definedName>
    <definedName name="__shared_6_0_3">#REF!*#REF!</definedName>
    <definedName name="__shared_7_0_1" localSheetId="17">#REF!*#REF!</definedName>
    <definedName name="__shared_7_0_1">#REF!*#REF!</definedName>
    <definedName name="__shared_7_0_3" localSheetId="17">#REF!*#REF!</definedName>
    <definedName name="__shared_7_0_3">#REF!*#REF!</definedName>
    <definedName name="__shared_8_0_1" localSheetId="17">#REF!*#REF!</definedName>
    <definedName name="__shared_8_0_1">#REF!*#REF!</definedName>
    <definedName name="__shared_8_0_3" localSheetId="17">#REF!*#REF!</definedName>
    <definedName name="__shared_8_0_3">#REF!*#REF!</definedName>
    <definedName name="__shared_9_0_1" localSheetId="17">#REF!*#REF!</definedName>
    <definedName name="__shared_9_0_1">#REF!*#REF!</definedName>
    <definedName name="__shared_9_0_3" localSheetId="17">#REF!*#REF!</definedName>
    <definedName name="__shared_9_0_3">#REF!*#REF!</definedName>
    <definedName name="_xlnm.Print_Area" localSheetId="2">'1'!$A$1:$H$44</definedName>
    <definedName name="_xlnm.Print_Area" localSheetId="15">'10'!$A$1:$H$44</definedName>
    <definedName name="_xlnm.Print_Area" localSheetId="16">'11'!$A$1:$H$31</definedName>
    <definedName name="_xlnm.Print_Area" localSheetId="17">'12'!$A$1:$H$44</definedName>
    <definedName name="_xlnm.Print_Area" localSheetId="3">'2'!$A$1:$H$44</definedName>
    <definedName name="_xlnm.Print_Area" localSheetId="4">'3'!$A$1:$H$44</definedName>
    <definedName name="_xlnm.Print_Area" localSheetId="5">'4'!$A$1:$H$31</definedName>
    <definedName name="_xlnm.Print_Area" localSheetId="6">'5.1'!$A$1:$H$44</definedName>
    <definedName name="_xlnm.Print_Area" localSheetId="8">'5.3'!$A$1:$H$35</definedName>
    <definedName name="_xlnm.Print_Area" localSheetId="9">'5.4'!$A$1:$H$35</definedName>
    <definedName name="_xlnm.Print_Area" localSheetId="10">'6'!$A$1:$H$31</definedName>
    <definedName name="_xlnm.Print_Area" localSheetId="11">'7'!$A$1:$H$44</definedName>
    <definedName name="_xlnm.Print_Area" localSheetId="12">'8'!$A$1:$H$44</definedName>
    <definedName name="_xlnm.Print_Area" localSheetId="13">'9.1'!$A$1:$H$44</definedName>
    <definedName name="_xlnm.Print_Area" localSheetId="14">'9.2'!$A$1:$H$35</definedName>
    <definedName name="_xlnm.Print_Area" localSheetId="1">REKAPITULACE!$B$1:$K$28</definedName>
    <definedName name="Print_Area_10">'5.2'!$A$1:$H$22</definedName>
    <definedName name="Print_Area_11">'5.3'!$A$1:$H$33</definedName>
    <definedName name="Print_Area_12" localSheetId="17">#REF!</definedName>
    <definedName name="Print_Area_12">#REF!</definedName>
    <definedName name="Print_Area_13" localSheetId="17">#REF!</definedName>
    <definedName name="Print_Area_13">#REF!</definedName>
    <definedName name="Print_Area_14">'5.4'!$A$1:$H$33</definedName>
    <definedName name="Print_Area_15" localSheetId="17">#REF!</definedName>
    <definedName name="Print_Area_15">#REF!</definedName>
    <definedName name="Print_Area_16" localSheetId="17">#REF!</definedName>
    <definedName name="Print_Area_16">#REF!</definedName>
    <definedName name="Print_Area_17" localSheetId="17">#REF!</definedName>
    <definedName name="Print_Area_17">#REF!</definedName>
    <definedName name="Print_Area_18" localSheetId="17">#REF!</definedName>
    <definedName name="Print_Area_18">#REF!</definedName>
    <definedName name="Print_Area_19" localSheetId="17">#REF!</definedName>
    <definedName name="Print_Area_19">#REF!</definedName>
    <definedName name="Print_Area_2" localSheetId="17">#REF!</definedName>
    <definedName name="Print_Area_2">#REF!</definedName>
    <definedName name="Print_Area_20" localSheetId="17">#REF!</definedName>
    <definedName name="Print_Area_20">#REF!</definedName>
    <definedName name="Print_Area_21" localSheetId="17">#REF!</definedName>
    <definedName name="Print_Area_21">#REF!</definedName>
    <definedName name="Print_Area_22" localSheetId="17">#REF!</definedName>
    <definedName name="Print_Area_22">#REF!</definedName>
    <definedName name="Print_Area_23">'6'!$A$1:$H$31</definedName>
    <definedName name="Print_Area_24">'7'!$A$1:$H$42</definedName>
    <definedName name="Print_Area_25">'8'!$A$1:$H$42</definedName>
    <definedName name="Print_Area_26">'9.1'!$A$1:$H$42</definedName>
    <definedName name="Print_Area_27">'9.2'!$A$1:$H$33</definedName>
    <definedName name="Print_Area_28" localSheetId="17">#REF!</definedName>
    <definedName name="Print_Area_28">#REF!</definedName>
    <definedName name="Print_Area_29">'10'!$A$1:$H$42</definedName>
    <definedName name="Print_Area_3">'1'!$A$1:$H$42</definedName>
    <definedName name="Print_Area_30" localSheetId="17">#REF!</definedName>
    <definedName name="Print_Area_30">#REF!</definedName>
    <definedName name="Print_Area_31">'11'!$A$1:$H$31</definedName>
    <definedName name="Print_Area_4" localSheetId="17">#REF!</definedName>
    <definedName name="Print_Area_4">#REF!</definedName>
    <definedName name="Print_Area_5" localSheetId="17">'12'!$A$1:$H$42</definedName>
    <definedName name="Print_Area_5">'2'!$A$1:$H$42</definedName>
    <definedName name="Print_Area_6">'3'!$A$1:$H$42</definedName>
    <definedName name="Print_Area_7" localSheetId="17">#REF!</definedName>
    <definedName name="Print_Area_7">#REF!</definedName>
    <definedName name="Print_Area_8">'4'!$A$1:$H$29</definedName>
    <definedName name="Print_Area_9">'5.1'!$A$1:$H$42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I28" i="1"/>
  <c r="J27" i="1"/>
  <c r="H27" i="1"/>
  <c r="H41" i="33"/>
  <c r="G41" i="33" s="1"/>
  <c r="H40" i="33"/>
  <c r="G40" i="33" s="1"/>
  <c r="H39" i="33"/>
  <c r="G39" i="33"/>
  <c r="H38" i="33"/>
  <c r="G38" i="33" s="1"/>
  <c r="H37" i="33"/>
  <c r="G37" i="33" s="1"/>
  <c r="H36" i="33"/>
  <c r="G36" i="33" s="1"/>
  <c r="H35" i="33"/>
  <c r="G35" i="33"/>
  <c r="H34" i="33"/>
  <c r="H33" i="33"/>
  <c r="G33" i="33" s="1"/>
  <c r="H32" i="33"/>
  <c r="G32" i="33" s="1"/>
  <c r="H31" i="33"/>
  <c r="G31" i="33"/>
  <c r="H30" i="33"/>
  <c r="G30" i="33" s="1"/>
  <c r="H29" i="33"/>
  <c r="G29" i="33" s="1"/>
  <c r="H28" i="33"/>
  <c r="G28" i="33" s="1"/>
  <c r="H27" i="33"/>
  <c r="G27" i="33"/>
  <c r="H26" i="33"/>
  <c r="G26" i="33" s="1"/>
  <c r="H25" i="33"/>
  <c r="G25" i="33" s="1"/>
  <c r="H24" i="33"/>
  <c r="G24" i="33" s="1"/>
  <c r="H21" i="33"/>
  <c r="G21" i="33" s="1"/>
  <c r="H20" i="33"/>
  <c r="G20" i="33" s="1"/>
  <c r="H19" i="33"/>
  <c r="G19" i="33" s="1"/>
  <c r="H18" i="33"/>
  <c r="G18" i="33"/>
  <c r="H17" i="33"/>
  <c r="G17" i="33" s="1"/>
  <c r="H16" i="33"/>
  <c r="G16" i="33" s="1"/>
  <c r="H15" i="33"/>
  <c r="G15" i="33" s="1"/>
  <c r="H14" i="33"/>
  <c r="G14" i="33"/>
  <c r="H13" i="33"/>
  <c r="G13" i="33" s="1"/>
  <c r="H12" i="33"/>
  <c r="G12" i="33" s="1"/>
  <c r="H11" i="33"/>
  <c r="G11" i="33" s="1"/>
  <c r="H10" i="33"/>
  <c r="G10" i="33"/>
  <c r="H9" i="33"/>
  <c r="G9" i="33" s="1"/>
  <c r="H8" i="33"/>
  <c r="G8" i="33" s="1"/>
  <c r="H7" i="33"/>
  <c r="G7" i="33" s="1"/>
  <c r="H6" i="33"/>
  <c r="G6" i="33"/>
  <c r="H5" i="33"/>
  <c r="G5" i="33" s="1"/>
  <c r="H4" i="33"/>
  <c r="G4" i="33" s="1"/>
  <c r="H42" i="33" l="1"/>
  <c r="G26" i="1" s="1"/>
  <c r="G22" i="33"/>
  <c r="H22" i="33"/>
  <c r="F26" i="1" s="1"/>
  <c r="G34" i="33"/>
  <c r="G42" i="33" s="1"/>
  <c r="H21" i="25"/>
  <c r="G21" i="25" s="1"/>
  <c r="H21" i="24"/>
  <c r="G21" i="24" s="1"/>
  <c r="H17" i="23"/>
  <c r="G17" i="23" s="1"/>
  <c r="H21" i="9"/>
  <c r="G21" i="9" s="1"/>
  <c r="H21" i="6"/>
  <c r="G21" i="6" s="1"/>
  <c r="H21" i="5"/>
  <c r="G21" i="5" s="1"/>
  <c r="H21" i="3"/>
  <c r="G21" i="3" s="1"/>
  <c r="H21" i="26"/>
  <c r="G21" i="26" s="1"/>
  <c r="H21" i="29"/>
  <c r="G21" i="29" s="1"/>
  <c r="H17" i="31"/>
  <c r="G17" i="31" s="1"/>
  <c r="H17" i="27"/>
  <c r="G17" i="27" s="1"/>
  <c r="H17" i="14"/>
  <c r="G17" i="14" s="1"/>
  <c r="H17" i="11"/>
  <c r="G17" i="11" s="1"/>
  <c r="H17" i="10"/>
  <c r="G17" i="10" s="1"/>
  <c r="H17" i="8"/>
  <c r="G17" i="8" s="1"/>
  <c r="H26" i="1" l="1"/>
  <c r="J26" i="1" s="1"/>
  <c r="K26" i="1" s="1"/>
  <c r="H44" i="33"/>
  <c r="H28" i="31"/>
  <c r="G28" i="31" s="1"/>
  <c r="H27" i="31"/>
  <c r="G27" i="31" s="1"/>
  <c r="H26" i="31"/>
  <c r="G26" i="31" s="1"/>
  <c r="H25" i="31"/>
  <c r="G25" i="31" s="1"/>
  <c r="H24" i="31"/>
  <c r="G24" i="31" s="1"/>
  <c r="H23" i="31"/>
  <c r="G23" i="31" s="1"/>
  <c r="H22" i="31"/>
  <c r="G22" i="31" s="1"/>
  <c r="H21" i="31"/>
  <c r="G21" i="31" s="1"/>
  <c r="H20" i="31"/>
  <c r="H16" i="31"/>
  <c r="G16" i="31" s="1"/>
  <c r="H15" i="31"/>
  <c r="G15" i="31" s="1"/>
  <c r="H14" i="31"/>
  <c r="G14" i="31" s="1"/>
  <c r="H13" i="31"/>
  <c r="G13" i="31" s="1"/>
  <c r="H12" i="31"/>
  <c r="G12" i="31" s="1"/>
  <c r="H11" i="31"/>
  <c r="G11" i="31" s="1"/>
  <c r="H10" i="31"/>
  <c r="G10" i="31" s="1"/>
  <c r="H9" i="31"/>
  <c r="G9" i="31" s="1"/>
  <c r="H8" i="31"/>
  <c r="G8" i="31" s="1"/>
  <c r="H7" i="31"/>
  <c r="G7" i="31" s="1"/>
  <c r="H6" i="31"/>
  <c r="G6" i="31" s="1"/>
  <c r="H5" i="31"/>
  <c r="G5" i="31" s="1"/>
  <c r="H4" i="31"/>
  <c r="H29" i="27"/>
  <c r="G29" i="27" s="1"/>
  <c r="H28" i="27"/>
  <c r="G28" i="27" s="1"/>
  <c r="H27" i="27"/>
  <c r="G27" i="27" s="1"/>
  <c r="H26" i="27"/>
  <c r="G26" i="27" s="1"/>
  <c r="H25" i="27"/>
  <c r="G25" i="27" s="1"/>
  <c r="H24" i="27"/>
  <c r="G24" i="27" s="1"/>
  <c r="H23" i="27"/>
  <c r="G23" i="27" s="1"/>
  <c r="H22" i="27"/>
  <c r="G22" i="27" s="1"/>
  <c r="H21" i="27"/>
  <c r="H16" i="27"/>
  <c r="G16" i="27" s="1"/>
  <c r="H15" i="27"/>
  <c r="G15" i="27" s="1"/>
  <c r="H14" i="27"/>
  <c r="G14" i="27" s="1"/>
  <c r="H13" i="27"/>
  <c r="G13" i="27" s="1"/>
  <c r="H12" i="27"/>
  <c r="G12" i="27" s="1"/>
  <c r="H11" i="27"/>
  <c r="G11" i="27" s="1"/>
  <c r="H10" i="27"/>
  <c r="G10" i="27" s="1"/>
  <c r="H9" i="27"/>
  <c r="G9" i="27" s="1"/>
  <c r="H8" i="27"/>
  <c r="G8" i="27" s="1"/>
  <c r="H7" i="27"/>
  <c r="G7" i="27" s="1"/>
  <c r="H6" i="27"/>
  <c r="G6" i="27" s="1"/>
  <c r="H5" i="27"/>
  <c r="G5" i="27" s="1"/>
  <c r="H4" i="27"/>
  <c r="G4" i="27" s="1"/>
  <c r="H28" i="23"/>
  <c r="G28" i="23" s="1"/>
  <c r="H27" i="23"/>
  <c r="G27" i="23" s="1"/>
  <c r="H26" i="23"/>
  <c r="G26" i="23" s="1"/>
  <c r="H25" i="23"/>
  <c r="G25" i="23" s="1"/>
  <c r="H24" i="23"/>
  <c r="G24" i="23" s="1"/>
  <c r="H23" i="23"/>
  <c r="G23" i="23" s="1"/>
  <c r="H22" i="23"/>
  <c r="G22" i="23" s="1"/>
  <c r="H21" i="23"/>
  <c r="G21" i="23" s="1"/>
  <c r="H20" i="23"/>
  <c r="H16" i="23"/>
  <c r="G16" i="23" s="1"/>
  <c r="H15" i="23"/>
  <c r="G15" i="23" s="1"/>
  <c r="H14" i="23"/>
  <c r="G14" i="23" s="1"/>
  <c r="H13" i="23"/>
  <c r="G13" i="23" s="1"/>
  <c r="H12" i="23"/>
  <c r="G12" i="23" s="1"/>
  <c r="H11" i="23"/>
  <c r="G11" i="23" s="1"/>
  <c r="H10" i="23"/>
  <c r="G10" i="23" s="1"/>
  <c r="H9" i="23"/>
  <c r="G9" i="23" s="1"/>
  <c r="H8" i="23"/>
  <c r="G8" i="23" s="1"/>
  <c r="H7" i="23"/>
  <c r="G7" i="23" s="1"/>
  <c r="H6" i="23"/>
  <c r="G6" i="23" s="1"/>
  <c r="H5" i="23"/>
  <c r="G5" i="23" s="1"/>
  <c r="H4" i="23"/>
  <c r="H29" i="14"/>
  <c r="G29" i="14" s="1"/>
  <c r="H28" i="14"/>
  <c r="G28" i="14" s="1"/>
  <c r="H27" i="14"/>
  <c r="G27" i="14" s="1"/>
  <c r="H26" i="14"/>
  <c r="G26" i="14" s="1"/>
  <c r="H25" i="14"/>
  <c r="G25" i="14" s="1"/>
  <c r="H24" i="14"/>
  <c r="G24" i="14" s="1"/>
  <c r="H23" i="14"/>
  <c r="G23" i="14" s="1"/>
  <c r="H22" i="14"/>
  <c r="G22" i="14" s="1"/>
  <c r="H21" i="14"/>
  <c r="H16" i="14"/>
  <c r="G16" i="14" s="1"/>
  <c r="H15" i="14"/>
  <c r="G15" i="14" s="1"/>
  <c r="H14" i="14"/>
  <c r="G14" i="14" s="1"/>
  <c r="H13" i="14"/>
  <c r="G13" i="14" s="1"/>
  <c r="H12" i="14"/>
  <c r="G12" i="14" s="1"/>
  <c r="H11" i="14"/>
  <c r="G11" i="14" s="1"/>
  <c r="H10" i="14"/>
  <c r="G10" i="14" s="1"/>
  <c r="H9" i="14"/>
  <c r="G9" i="14" s="1"/>
  <c r="H8" i="14"/>
  <c r="G8" i="14" s="1"/>
  <c r="H7" i="14"/>
  <c r="G7" i="14" s="1"/>
  <c r="H6" i="14"/>
  <c r="G6" i="14" s="1"/>
  <c r="H5" i="14"/>
  <c r="G5" i="14" s="1"/>
  <c r="H4" i="14"/>
  <c r="H29" i="11"/>
  <c r="G29" i="11" s="1"/>
  <c r="H28" i="11"/>
  <c r="G28" i="11" s="1"/>
  <c r="H27" i="11"/>
  <c r="G27" i="11" s="1"/>
  <c r="H26" i="11"/>
  <c r="G26" i="11" s="1"/>
  <c r="H25" i="11"/>
  <c r="G25" i="11" s="1"/>
  <c r="H24" i="11"/>
  <c r="G24" i="11" s="1"/>
  <c r="H23" i="11"/>
  <c r="G23" i="11" s="1"/>
  <c r="H22" i="11"/>
  <c r="G22" i="11" s="1"/>
  <c r="H21" i="11"/>
  <c r="H16" i="11"/>
  <c r="G16" i="11" s="1"/>
  <c r="H15" i="11"/>
  <c r="G15" i="11" s="1"/>
  <c r="H14" i="11"/>
  <c r="G14" i="11" s="1"/>
  <c r="H13" i="11"/>
  <c r="G13" i="11" s="1"/>
  <c r="H12" i="11"/>
  <c r="G12" i="11" s="1"/>
  <c r="H11" i="11"/>
  <c r="G11" i="11" s="1"/>
  <c r="H10" i="11"/>
  <c r="G10" i="11" s="1"/>
  <c r="H9" i="11"/>
  <c r="G9" i="11" s="1"/>
  <c r="H8" i="11"/>
  <c r="G8" i="11" s="1"/>
  <c r="H7" i="11"/>
  <c r="G7" i="11" s="1"/>
  <c r="H6" i="11"/>
  <c r="G6" i="11" s="1"/>
  <c r="H5" i="11"/>
  <c r="G5" i="11" s="1"/>
  <c r="H4" i="11"/>
  <c r="H28" i="10"/>
  <c r="G28" i="10" s="1"/>
  <c r="H27" i="10"/>
  <c r="G27" i="10" s="1"/>
  <c r="H26" i="10"/>
  <c r="G26" i="10" s="1"/>
  <c r="H25" i="10"/>
  <c r="G25" i="10" s="1"/>
  <c r="H24" i="10"/>
  <c r="G24" i="10" s="1"/>
  <c r="H23" i="10"/>
  <c r="G23" i="10" s="1"/>
  <c r="H22" i="10"/>
  <c r="G22" i="10" s="1"/>
  <c r="H21" i="10"/>
  <c r="G21" i="10" s="1"/>
  <c r="H20" i="10"/>
  <c r="G20" i="10" s="1"/>
  <c r="H16" i="10"/>
  <c r="G16" i="10" s="1"/>
  <c r="H15" i="10"/>
  <c r="G15" i="10" s="1"/>
  <c r="H14" i="10"/>
  <c r="G14" i="10" s="1"/>
  <c r="H13" i="10"/>
  <c r="G13" i="10" s="1"/>
  <c r="H12" i="10"/>
  <c r="G12" i="10" s="1"/>
  <c r="H11" i="10"/>
  <c r="G11" i="10" s="1"/>
  <c r="H10" i="10"/>
  <c r="G10" i="10" s="1"/>
  <c r="H9" i="10"/>
  <c r="G9" i="10" s="1"/>
  <c r="H8" i="10"/>
  <c r="G8" i="10" s="1"/>
  <c r="H7" i="10"/>
  <c r="G7" i="10" s="1"/>
  <c r="H6" i="10"/>
  <c r="G6" i="10" s="1"/>
  <c r="H5" i="10"/>
  <c r="G5" i="10" s="1"/>
  <c r="H4" i="10"/>
  <c r="G4" i="10" s="1"/>
  <c r="G18" i="10" s="1"/>
  <c r="H41" i="29"/>
  <c r="G41" i="29" s="1"/>
  <c r="H40" i="29"/>
  <c r="G40" i="29" s="1"/>
  <c r="H39" i="29"/>
  <c r="G39" i="29" s="1"/>
  <c r="H38" i="29"/>
  <c r="G38" i="29" s="1"/>
  <c r="H37" i="29"/>
  <c r="G37" i="29" s="1"/>
  <c r="H36" i="29"/>
  <c r="G36" i="29" s="1"/>
  <c r="H35" i="29"/>
  <c r="G35" i="29" s="1"/>
  <c r="H34" i="29"/>
  <c r="G34" i="29" s="1"/>
  <c r="H33" i="29"/>
  <c r="G33" i="29" s="1"/>
  <c r="H32" i="29"/>
  <c r="G32" i="29" s="1"/>
  <c r="H31" i="29"/>
  <c r="G31" i="29" s="1"/>
  <c r="H30" i="29"/>
  <c r="G30" i="29" s="1"/>
  <c r="H29" i="29"/>
  <c r="G29" i="29" s="1"/>
  <c r="H28" i="29"/>
  <c r="G28" i="29" s="1"/>
  <c r="H27" i="29"/>
  <c r="G27" i="29" s="1"/>
  <c r="H26" i="29"/>
  <c r="G26" i="29" s="1"/>
  <c r="H25" i="29"/>
  <c r="G25" i="29" s="1"/>
  <c r="H24" i="29"/>
  <c r="G24" i="29" s="1"/>
  <c r="H20" i="29"/>
  <c r="G20" i="29" s="1"/>
  <c r="H19" i="29"/>
  <c r="G19" i="29" s="1"/>
  <c r="H18" i="29"/>
  <c r="G18" i="29" s="1"/>
  <c r="H17" i="29"/>
  <c r="G17" i="29" s="1"/>
  <c r="H16" i="29"/>
  <c r="G16" i="29" s="1"/>
  <c r="H15" i="29"/>
  <c r="G15" i="29" s="1"/>
  <c r="H14" i="29"/>
  <c r="G14" i="29" s="1"/>
  <c r="H13" i="29"/>
  <c r="G13" i="29" s="1"/>
  <c r="H12" i="29"/>
  <c r="G12" i="29" s="1"/>
  <c r="H11" i="29"/>
  <c r="G11" i="29" s="1"/>
  <c r="H10" i="29"/>
  <c r="G10" i="29" s="1"/>
  <c r="H9" i="29"/>
  <c r="G9" i="29" s="1"/>
  <c r="H8" i="29"/>
  <c r="G8" i="29" s="1"/>
  <c r="H7" i="29"/>
  <c r="G7" i="29" s="1"/>
  <c r="H6" i="29"/>
  <c r="G6" i="29" s="1"/>
  <c r="H5" i="29"/>
  <c r="G5" i="29" s="1"/>
  <c r="H4" i="29"/>
  <c r="H41" i="26"/>
  <c r="G41" i="26" s="1"/>
  <c r="H40" i="26"/>
  <c r="G40" i="26" s="1"/>
  <c r="H39" i="26"/>
  <c r="G39" i="26" s="1"/>
  <c r="H38" i="26"/>
  <c r="G38" i="26" s="1"/>
  <c r="H37" i="26"/>
  <c r="G37" i="26" s="1"/>
  <c r="H36" i="26"/>
  <c r="G36" i="26" s="1"/>
  <c r="H35" i="26"/>
  <c r="G35" i="26" s="1"/>
  <c r="H34" i="26"/>
  <c r="G34" i="26" s="1"/>
  <c r="H33" i="26"/>
  <c r="G33" i="26" s="1"/>
  <c r="H32" i="26"/>
  <c r="G32" i="26" s="1"/>
  <c r="H31" i="26"/>
  <c r="G31" i="26" s="1"/>
  <c r="H30" i="26"/>
  <c r="G30" i="26" s="1"/>
  <c r="H29" i="26"/>
  <c r="G29" i="26" s="1"/>
  <c r="H28" i="26"/>
  <c r="G28" i="26" s="1"/>
  <c r="H27" i="26"/>
  <c r="G27" i="26" s="1"/>
  <c r="H26" i="26"/>
  <c r="G26" i="26" s="1"/>
  <c r="H25" i="26"/>
  <c r="G25" i="26" s="1"/>
  <c r="H24" i="26"/>
  <c r="G24" i="26" s="1"/>
  <c r="H20" i="26"/>
  <c r="G20" i="26" s="1"/>
  <c r="H19" i="26"/>
  <c r="G19" i="26" s="1"/>
  <c r="H18" i="26"/>
  <c r="G18" i="26" s="1"/>
  <c r="H17" i="26"/>
  <c r="G17" i="26" s="1"/>
  <c r="H16" i="26"/>
  <c r="G16" i="26" s="1"/>
  <c r="H15" i="26"/>
  <c r="G15" i="26" s="1"/>
  <c r="H14" i="26"/>
  <c r="G14" i="26" s="1"/>
  <c r="H13" i="26"/>
  <c r="G13" i="26" s="1"/>
  <c r="H12" i="26"/>
  <c r="G12" i="26" s="1"/>
  <c r="H11" i="26"/>
  <c r="G11" i="26" s="1"/>
  <c r="H10" i="26"/>
  <c r="G10" i="26" s="1"/>
  <c r="H9" i="26"/>
  <c r="G9" i="26" s="1"/>
  <c r="H8" i="26"/>
  <c r="G8" i="26" s="1"/>
  <c r="H7" i="26"/>
  <c r="G7" i="26" s="1"/>
  <c r="H6" i="26"/>
  <c r="G6" i="26" s="1"/>
  <c r="H5" i="26"/>
  <c r="G5" i="26" s="1"/>
  <c r="H4" i="26"/>
  <c r="G4" i="26" s="1"/>
  <c r="H41" i="25"/>
  <c r="G41" i="25" s="1"/>
  <c r="H40" i="25"/>
  <c r="G40" i="25" s="1"/>
  <c r="H39" i="25"/>
  <c r="G39" i="25" s="1"/>
  <c r="H38" i="25"/>
  <c r="G38" i="25" s="1"/>
  <c r="H37" i="25"/>
  <c r="G37" i="25" s="1"/>
  <c r="H36" i="25"/>
  <c r="G36" i="25" s="1"/>
  <c r="H35" i="25"/>
  <c r="G35" i="25" s="1"/>
  <c r="H34" i="25"/>
  <c r="G34" i="25" s="1"/>
  <c r="H33" i="25"/>
  <c r="G33" i="25" s="1"/>
  <c r="H32" i="25"/>
  <c r="G32" i="25" s="1"/>
  <c r="H31" i="25"/>
  <c r="G31" i="25" s="1"/>
  <c r="H30" i="25"/>
  <c r="G30" i="25" s="1"/>
  <c r="H29" i="25"/>
  <c r="G29" i="25" s="1"/>
  <c r="H28" i="25"/>
  <c r="G28" i="25" s="1"/>
  <c r="H27" i="25"/>
  <c r="G27" i="25" s="1"/>
  <c r="H26" i="25"/>
  <c r="G26" i="25" s="1"/>
  <c r="H25" i="25"/>
  <c r="G25" i="25" s="1"/>
  <c r="H24" i="25"/>
  <c r="G24" i="25" s="1"/>
  <c r="H20" i="25"/>
  <c r="G20" i="25" s="1"/>
  <c r="H19" i="25"/>
  <c r="G19" i="25" s="1"/>
  <c r="H18" i="25"/>
  <c r="G18" i="25" s="1"/>
  <c r="H17" i="25"/>
  <c r="G17" i="25" s="1"/>
  <c r="H16" i="25"/>
  <c r="G16" i="25" s="1"/>
  <c r="H15" i="25"/>
  <c r="G15" i="25" s="1"/>
  <c r="H14" i="25"/>
  <c r="G14" i="25" s="1"/>
  <c r="H13" i="25"/>
  <c r="G13" i="25" s="1"/>
  <c r="H12" i="25"/>
  <c r="G12" i="25" s="1"/>
  <c r="H11" i="25"/>
  <c r="G11" i="25" s="1"/>
  <c r="H10" i="25"/>
  <c r="G10" i="25" s="1"/>
  <c r="H9" i="25"/>
  <c r="G9" i="25" s="1"/>
  <c r="H8" i="25"/>
  <c r="G8" i="25" s="1"/>
  <c r="H7" i="25"/>
  <c r="G7" i="25" s="1"/>
  <c r="H6" i="25"/>
  <c r="G6" i="25" s="1"/>
  <c r="H5" i="25"/>
  <c r="G5" i="25" s="1"/>
  <c r="H4" i="25"/>
  <c r="G4" i="25" s="1"/>
  <c r="H41" i="24"/>
  <c r="G41" i="24" s="1"/>
  <c r="H40" i="24"/>
  <c r="G40" i="24" s="1"/>
  <c r="H39" i="24"/>
  <c r="G39" i="24" s="1"/>
  <c r="H38" i="24"/>
  <c r="G38" i="24" s="1"/>
  <c r="H37" i="24"/>
  <c r="G37" i="24" s="1"/>
  <c r="H36" i="24"/>
  <c r="G36" i="24" s="1"/>
  <c r="H35" i="24"/>
  <c r="G35" i="24" s="1"/>
  <c r="H34" i="24"/>
  <c r="G34" i="24" s="1"/>
  <c r="H33" i="24"/>
  <c r="G33" i="24" s="1"/>
  <c r="H32" i="24"/>
  <c r="G32" i="24" s="1"/>
  <c r="H31" i="24"/>
  <c r="G31" i="24" s="1"/>
  <c r="H30" i="24"/>
  <c r="G30" i="24" s="1"/>
  <c r="H29" i="24"/>
  <c r="G29" i="24" s="1"/>
  <c r="H28" i="24"/>
  <c r="G28" i="24" s="1"/>
  <c r="H27" i="24"/>
  <c r="G27" i="24" s="1"/>
  <c r="H26" i="24"/>
  <c r="G26" i="24" s="1"/>
  <c r="H25" i="24"/>
  <c r="G25" i="24" s="1"/>
  <c r="H24" i="24"/>
  <c r="H20" i="24"/>
  <c r="G20" i="24" s="1"/>
  <c r="H19" i="24"/>
  <c r="G19" i="24" s="1"/>
  <c r="H18" i="24"/>
  <c r="G18" i="24" s="1"/>
  <c r="H17" i="24"/>
  <c r="G17" i="24" s="1"/>
  <c r="H16" i="24"/>
  <c r="G16" i="24" s="1"/>
  <c r="H15" i="24"/>
  <c r="G15" i="24" s="1"/>
  <c r="H14" i="24"/>
  <c r="G14" i="24" s="1"/>
  <c r="H13" i="24"/>
  <c r="G13" i="24" s="1"/>
  <c r="H12" i="24"/>
  <c r="G12" i="24" s="1"/>
  <c r="H11" i="24"/>
  <c r="G11" i="24" s="1"/>
  <c r="H10" i="24"/>
  <c r="G10" i="24" s="1"/>
  <c r="H9" i="24"/>
  <c r="G9" i="24" s="1"/>
  <c r="H8" i="24"/>
  <c r="G8" i="24" s="1"/>
  <c r="H7" i="24"/>
  <c r="G7" i="24" s="1"/>
  <c r="H6" i="24"/>
  <c r="G6" i="24" s="1"/>
  <c r="H5" i="24"/>
  <c r="G5" i="24" s="1"/>
  <c r="H4" i="24"/>
  <c r="H41" i="9"/>
  <c r="G41" i="9" s="1"/>
  <c r="H40" i="9"/>
  <c r="G40" i="9" s="1"/>
  <c r="H39" i="9"/>
  <c r="G39" i="9" s="1"/>
  <c r="H38" i="9"/>
  <c r="G38" i="9" s="1"/>
  <c r="H37" i="9"/>
  <c r="G37" i="9" s="1"/>
  <c r="H36" i="9"/>
  <c r="G36" i="9" s="1"/>
  <c r="H35" i="9"/>
  <c r="G35" i="9" s="1"/>
  <c r="H34" i="9"/>
  <c r="G34" i="9" s="1"/>
  <c r="H33" i="9"/>
  <c r="G33" i="9" s="1"/>
  <c r="H32" i="9"/>
  <c r="G32" i="9" s="1"/>
  <c r="H31" i="9"/>
  <c r="G31" i="9" s="1"/>
  <c r="H30" i="9"/>
  <c r="G30" i="9" s="1"/>
  <c r="H29" i="9"/>
  <c r="G29" i="9" s="1"/>
  <c r="H28" i="9"/>
  <c r="G28" i="9" s="1"/>
  <c r="H27" i="9"/>
  <c r="G27" i="9" s="1"/>
  <c r="H26" i="9"/>
  <c r="G26" i="9" s="1"/>
  <c r="H25" i="9"/>
  <c r="G25" i="9" s="1"/>
  <c r="H24" i="9"/>
  <c r="G24" i="9" s="1"/>
  <c r="H20" i="9"/>
  <c r="G20" i="9" s="1"/>
  <c r="H19" i="9"/>
  <c r="G19" i="9" s="1"/>
  <c r="H18" i="9"/>
  <c r="G18" i="9" s="1"/>
  <c r="H17" i="9"/>
  <c r="G17" i="9" s="1"/>
  <c r="H16" i="9"/>
  <c r="G16" i="9" s="1"/>
  <c r="H15" i="9"/>
  <c r="G15" i="9" s="1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G8" i="9" s="1"/>
  <c r="H7" i="9"/>
  <c r="G7" i="9" s="1"/>
  <c r="H6" i="9"/>
  <c r="G6" i="9" s="1"/>
  <c r="H5" i="9"/>
  <c r="G5" i="9" s="1"/>
  <c r="H4" i="9"/>
  <c r="G4" i="9" s="1"/>
  <c r="H41" i="6"/>
  <c r="G41" i="6" s="1"/>
  <c r="H40" i="6"/>
  <c r="G40" i="6" s="1"/>
  <c r="H39" i="6"/>
  <c r="G39" i="6" s="1"/>
  <c r="H38" i="6"/>
  <c r="G38" i="6" s="1"/>
  <c r="H37" i="6"/>
  <c r="G37" i="6" s="1"/>
  <c r="H36" i="6"/>
  <c r="G36" i="6" s="1"/>
  <c r="H35" i="6"/>
  <c r="G35" i="6" s="1"/>
  <c r="H34" i="6"/>
  <c r="G34" i="6" s="1"/>
  <c r="H33" i="6"/>
  <c r="G33" i="6" s="1"/>
  <c r="H32" i="6"/>
  <c r="G32" i="6" s="1"/>
  <c r="H31" i="6"/>
  <c r="G31" i="6" s="1"/>
  <c r="H30" i="6"/>
  <c r="G30" i="6" s="1"/>
  <c r="H29" i="6"/>
  <c r="G29" i="6" s="1"/>
  <c r="H28" i="6"/>
  <c r="G28" i="6" s="1"/>
  <c r="H27" i="6"/>
  <c r="G27" i="6" s="1"/>
  <c r="H26" i="6"/>
  <c r="G26" i="6" s="1"/>
  <c r="H25" i="6"/>
  <c r="G25" i="6" s="1"/>
  <c r="H24" i="6"/>
  <c r="G24" i="6" s="1"/>
  <c r="H20" i="6"/>
  <c r="G20" i="6" s="1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H4" i="6"/>
  <c r="G4" i="6" s="1"/>
  <c r="H41" i="5"/>
  <c r="G41" i="5" s="1"/>
  <c r="H40" i="5"/>
  <c r="G40" i="5" s="1"/>
  <c r="H39" i="5"/>
  <c r="G39" i="5" s="1"/>
  <c r="H38" i="5"/>
  <c r="G38" i="5" s="1"/>
  <c r="H37" i="5"/>
  <c r="G37" i="5" s="1"/>
  <c r="H36" i="5"/>
  <c r="G36" i="5" s="1"/>
  <c r="H35" i="5"/>
  <c r="G35" i="5" s="1"/>
  <c r="H34" i="5"/>
  <c r="G34" i="5" s="1"/>
  <c r="H33" i="5"/>
  <c r="G33" i="5" s="1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H12" i="5"/>
  <c r="G12" i="5" s="1"/>
  <c r="H11" i="5"/>
  <c r="G11" i="5" s="1"/>
  <c r="H10" i="5"/>
  <c r="G10" i="5" s="1"/>
  <c r="H9" i="5"/>
  <c r="G9" i="5" s="1"/>
  <c r="H8" i="5"/>
  <c r="G8" i="5" s="1"/>
  <c r="H7" i="5"/>
  <c r="G7" i="5" s="1"/>
  <c r="H6" i="5"/>
  <c r="G6" i="5" s="1"/>
  <c r="H5" i="5"/>
  <c r="G5" i="5" s="1"/>
  <c r="H4" i="5"/>
  <c r="H41" i="3"/>
  <c r="G41" i="3" s="1"/>
  <c r="H40" i="3"/>
  <c r="G40" i="3" s="1"/>
  <c r="H39" i="3"/>
  <c r="G39" i="3" s="1"/>
  <c r="H38" i="3"/>
  <c r="G38" i="3" s="1"/>
  <c r="H37" i="3"/>
  <c r="G37" i="3" s="1"/>
  <c r="H36" i="3"/>
  <c r="G36" i="3" s="1"/>
  <c r="H35" i="3"/>
  <c r="G35" i="3" s="1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 s="1"/>
  <c r="H28" i="3"/>
  <c r="G28" i="3" s="1"/>
  <c r="H27" i="3"/>
  <c r="G27" i="3" s="1"/>
  <c r="H26" i="3"/>
  <c r="G26" i="3" s="1"/>
  <c r="H25" i="3"/>
  <c r="G25" i="3" s="1"/>
  <c r="H24" i="3"/>
  <c r="G24" i="3" s="1"/>
  <c r="H20" i="3"/>
  <c r="G20" i="3" s="1"/>
  <c r="H19" i="3"/>
  <c r="G19" i="3" s="1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 s="1"/>
  <c r="H12" i="3"/>
  <c r="G12" i="3" s="1"/>
  <c r="H11" i="3"/>
  <c r="G11" i="3" s="1"/>
  <c r="H10" i="3"/>
  <c r="G10" i="3" s="1"/>
  <c r="H9" i="3"/>
  <c r="G9" i="3" s="1"/>
  <c r="H8" i="3"/>
  <c r="G8" i="3" s="1"/>
  <c r="H7" i="3"/>
  <c r="G7" i="3" s="1"/>
  <c r="H6" i="3"/>
  <c r="G6" i="3" s="1"/>
  <c r="H5" i="3"/>
  <c r="G5" i="3" s="1"/>
  <c r="H4" i="3"/>
  <c r="G4" i="3" s="1"/>
  <c r="H28" i="8"/>
  <c r="G28" i="8" s="1"/>
  <c r="H27" i="8"/>
  <c r="G27" i="8" s="1"/>
  <c r="H26" i="8"/>
  <c r="G26" i="8" s="1"/>
  <c r="H25" i="8"/>
  <c r="G25" i="8" s="1"/>
  <c r="H24" i="8"/>
  <c r="G24" i="8" s="1"/>
  <c r="H23" i="8"/>
  <c r="G23" i="8" s="1"/>
  <c r="H22" i="8"/>
  <c r="G22" i="8" s="1"/>
  <c r="H21" i="8"/>
  <c r="G21" i="8" s="1"/>
  <c r="H20" i="8"/>
  <c r="H16" i="8"/>
  <c r="G16" i="8" s="1"/>
  <c r="H15" i="8"/>
  <c r="G15" i="8" s="1"/>
  <c r="H14" i="8"/>
  <c r="G14" i="8" s="1"/>
  <c r="H13" i="8"/>
  <c r="G13" i="8" s="1"/>
  <c r="H12" i="8"/>
  <c r="G12" i="8" s="1"/>
  <c r="H11" i="8"/>
  <c r="G11" i="8" s="1"/>
  <c r="H10" i="8"/>
  <c r="G10" i="8" s="1"/>
  <c r="H9" i="8"/>
  <c r="G9" i="8" s="1"/>
  <c r="H8" i="8"/>
  <c r="G8" i="8" s="1"/>
  <c r="H7" i="8"/>
  <c r="G7" i="8" s="1"/>
  <c r="H6" i="8"/>
  <c r="G6" i="8" s="1"/>
  <c r="H5" i="8"/>
  <c r="G5" i="8" s="1"/>
  <c r="H4" i="8"/>
  <c r="I26" i="1" l="1"/>
  <c r="H22" i="24"/>
  <c r="H22" i="5"/>
  <c r="H18" i="31"/>
  <c r="F25" i="1" s="1"/>
  <c r="H22" i="29"/>
  <c r="G22" i="26"/>
  <c r="G22" i="25"/>
  <c r="H30" i="14"/>
  <c r="H31" i="14" s="1"/>
  <c r="G18" i="1" s="1"/>
  <c r="H18" i="11"/>
  <c r="H19" i="11" s="1"/>
  <c r="F17" i="1" s="1"/>
  <c r="G22" i="9"/>
  <c r="H18" i="8"/>
  <c r="F14" i="1" s="1"/>
  <c r="G22" i="6"/>
  <c r="G22" i="3"/>
  <c r="G18" i="27"/>
  <c r="H18" i="10"/>
  <c r="H22" i="26"/>
  <c r="H22" i="9"/>
  <c r="H18" i="27"/>
  <c r="H19" i="27" s="1"/>
  <c r="F23" i="1" s="1"/>
  <c r="H22" i="6"/>
  <c r="H18" i="14"/>
  <c r="H19" i="14" s="1"/>
  <c r="F18" i="1" s="1"/>
  <c r="H22" i="3"/>
  <c r="H18" i="23"/>
  <c r="H42" i="5"/>
  <c r="G12" i="1" s="1"/>
  <c r="H42" i="24"/>
  <c r="G20" i="1" s="1"/>
  <c r="H29" i="23"/>
  <c r="G19" i="1" s="1"/>
  <c r="H22" i="25"/>
  <c r="H30" i="27"/>
  <c r="H31" i="27" s="1"/>
  <c r="G23" i="1" s="1"/>
  <c r="G4" i="24"/>
  <c r="G22" i="24" s="1"/>
  <c r="G24" i="24"/>
  <c r="G42" i="24" s="1"/>
  <c r="G29" i="10"/>
  <c r="G24" i="5"/>
  <c r="G42" i="5" s="1"/>
  <c r="F12" i="1"/>
  <c r="H29" i="31"/>
  <c r="G25" i="1" s="1"/>
  <c r="F24" i="1"/>
  <c r="G21" i="27"/>
  <c r="G30" i="27" s="1"/>
  <c r="F20" i="1"/>
  <c r="G4" i="23"/>
  <c r="G18" i="23" s="1"/>
  <c r="H30" i="11"/>
  <c r="H31" i="11" s="1"/>
  <c r="G17" i="1" s="1"/>
  <c r="G4" i="5"/>
  <c r="G22" i="5" s="1"/>
  <c r="G4" i="29"/>
  <c r="G22" i="29" s="1"/>
  <c r="H42" i="29"/>
  <c r="G24" i="1" s="1"/>
  <c r="G42" i="26"/>
  <c r="G42" i="25"/>
  <c r="G4" i="14"/>
  <c r="G18" i="14" s="1"/>
  <c r="G21" i="14"/>
  <c r="G30" i="14" s="1"/>
  <c r="G4" i="31"/>
  <c r="G18" i="31" s="1"/>
  <c r="G20" i="31"/>
  <c r="G29" i="31" s="1"/>
  <c r="G20" i="23"/>
  <c r="G29" i="23" s="1"/>
  <c r="G4" i="11"/>
  <c r="G18" i="11" s="1"/>
  <c r="G21" i="11"/>
  <c r="G30" i="11" s="1"/>
  <c r="H29" i="10"/>
  <c r="G16" i="1" s="1"/>
  <c r="H29" i="8"/>
  <c r="G4" i="8"/>
  <c r="G18" i="8" s="1"/>
  <c r="G20" i="8"/>
  <c r="G29" i="8" s="1"/>
  <c r="G42" i="29"/>
  <c r="H42" i="26"/>
  <c r="G22" i="1" s="1"/>
  <c r="F21" i="1"/>
  <c r="H42" i="25"/>
  <c r="G42" i="9"/>
  <c r="H42" i="9"/>
  <c r="G15" i="1" s="1"/>
  <c r="G42" i="6"/>
  <c r="H42" i="6"/>
  <c r="G13" i="1" s="1"/>
  <c r="G42" i="3"/>
  <c r="H42" i="3"/>
  <c r="G11" i="1" l="1"/>
  <c r="H44" i="3"/>
  <c r="G14" i="1"/>
  <c r="H14" i="1" s="1"/>
  <c r="H31" i="8"/>
  <c r="H31" i="23"/>
  <c r="H44" i="24"/>
  <c r="H31" i="31"/>
  <c r="F19" i="1"/>
  <c r="H19" i="1" s="1"/>
  <c r="H24" i="1"/>
  <c r="H44" i="5"/>
  <c r="F11" i="1"/>
  <c r="H44" i="6"/>
  <c r="F13" i="1"/>
  <c r="H13" i="1" s="1"/>
  <c r="H44" i="29"/>
  <c r="H33" i="27"/>
  <c r="H35" i="27" s="1"/>
  <c r="H23" i="1"/>
  <c r="H44" i="26"/>
  <c r="F22" i="1"/>
  <c r="H22" i="1" s="1"/>
  <c r="H33" i="14"/>
  <c r="H35" i="14" s="1"/>
  <c r="H18" i="1"/>
  <c r="H33" i="11"/>
  <c r="H35" i="11" s="1"/>
  <c r="H17" i="1"/>
  <c r="H31" i="10"/>
  <c r="F16" i="1"/>
  <c r="H16" i="1" s="1"/>
  <c r="F15" i="1"/>
  <c r="H15" i="1" s="1"/>
  <c r="H44" i="9"/>
  <c r="H44" i="25"/>
  <c r="G21" i="1"/>
  <c r="H21" i="1" s="1"/>
  <c r="H12" i="1"/>
  <c r="H25" i="1"/>
  <c r="H20" i="1"/>
  <c r="J16" i="1" l="1"/>
  <c r="J18" i="1"/>
  <c r="J23" i="1"/>
  <c r="J14" i="1"/>
  <c r="J25" i="1"/>
  <c r="J19" i="1"/>
  <c r="J12" i="1"/>
  <c r="J21" i="1"/>
  <c r="J17" i="1"/>
  <c r="J22" i="1"/>
  <c r="J20" i="1"/>
  <c r="J15" i="1"/>
  <c r="J13" i="1"/>
  <c r="J24" i="1"/>
  <c r="I25" i="1"/>
  <c r="I24" i="1"/>
  <c r="I23" i="1"/>
  <c r="I22" i="1"/>
  <c r="I21" i="1"/>
  <c r="I20" i="1"/>
  <c r="I19" i="1"/>
  <c r="I12" i="1"/>
  <c r="H11" i="1"/>
  <c r="I18" i="1"/>
  <c r="I17" i="1"/>
  <c r="I16" i="1"/>
  <c r="I15" i="1"/>
  <c r="I14" i="1"/>
  <c r="I13" i="1"/>
  <c r="J11" i="1" l="1"/>
  <c r="K13" i="1"/>
  <c r="K18" i="1"/>
  <c r="K14" i="1"/>
  <c r="K25" i="1"/>
  <c r="K24" i="1"/>
  <c r="K23" i="1"/>
  <c r="K22" i="1"/>
  <c r="K21" i="1"/>
  <c r="K20" i="1"/>
  <c r="K19" i="1"/>
  <c r="K17" i="1"/>
  <c r="K16" i="1"/>
  <c r="K15" i="1"/>
  <c r="K12" i="1"/>
  <c r="I11" i="1"/>
  <c r="K11" i="1"/>
</calcChain>
</file>

<file path=xl/sharedStrings.xml><?xml version="1.0" encoding="utf-8"?>
<sst xmlns="http://schemas.openxmlformats.org/spreadsheetml/2006/main" count="1012" uniqueCount="142">
  <si>
    <t>POŘADOVÉ ČÍSLO:</t>
  </si>
  <si>
    <t>TEPELNÉ ZAŘÍZENÍ KOLEJ/MENZA</t>
  </si>
  <si>
    <t>ADRESA</t>
  </si>
  <si>
    <t>DRUH TEPELNÉHO ZAŘÍZENÍ               ZDROJ</t>
  </si>
  <si>
    <t>REVIZE, ZKOUŠKY, DROBNÁ ÚDRŽBA ZA JEDEN ROK          (bez DPH)</t>
  </si>
  <si>
    <r>
      <t xml:space="preserve">kolej - </t>
    </r>
    <r>
      <rPr>
        <b/>
        <sz val="9"/>
        <color rgb="FF000000"/>
        <rFont val="Calibri"/>
        <family val="2"/>
        <charset val="238"/>
      </rPr>
      <t>Jednota</t>
    </r>
  </si>
  <si>
    <t>Opletalova 1663/38, Praha 1</t>
  </si>
  <si>
    <t>kotelna</t>
  </si>
  <si>
    <r>
      <t xml:space="preserve">kolej - </t>
    </r>
    <r>
      <rPr>
        <b/>
        <sz val="9"/>
        <color rgb="FF000000"/>
        <rFont val="Calibri"/>
        <family val="2"/>
        <charset val="238"/>
      </rPr>
      <t>Švehlova</t>
    </r>
  </si>
  <si>
    <t>Slavíkova 1499/22, Praha 3</t>
  </si>
  <si>
    <r>
      <t xml:space="preserve">Kolej - </t>
    </r>
    <r>
      <rPr>
        <b/>
        <sz val="9"/>
        <color rgb="FF000000"/>
        <rFont val="Calibri"/>
        <family val="2"/>
        <charset val="238"/>
      </rPr>
      <t>Budeč</t>
    </r>
  </si>
  <si>
    <t>Wenzigova 1982/20, Praha 2</t>
  </si>
  <si>
    <r>
      <t xml:space="preserve">kolej - </t>
    </r>
    <r>
      <rPr>
        <b/>
        <sz val="9"/>
        <color rgb="FF000000"/>
        <rFont val="Calibri"/>
        <family val="2"/>
        <charset val="238"/>
      </rPr>
      <t>Větrník</t>
    </r>
  </si>
  <si>
    <t>Na Větrníku 1932/18, Praha 6</t>
  </si>
  <si>
    <t>výměníková stanice</t>
  </si>
  <si>
    <r>
      <t xml:space="preserve">kolej -  </t>
    </r>
    <r>
      <rPr>
        <b/>
        <sz val="9"/>
        <color rgb="FF000000"/>
        <rFont val="Calibri"/>
        <family val="2"/>
        <charset val="238"/>
      </rPr>
      <t>Hvězda</t>
    </r>
  </si>
  <si>
    <t>1-kotelna</t>
  </si>
  <si>
    <t>2-výměníková stanice  "VS 16"</t>
  </si>
  <si>
    <t>3-předávací stanice  "PS 1-3"</t>
  </si>
  <si>
    <t>4-směšovací stanice "SS 1-9"</t>
  </si>
  <si>
    <t>Radimova 35/12, Praha 6</t>
  </si>
  <si>
    <r>
      <t xml:space="preserve">kolej -  </t>
    </r>
    <r>
      <rPr>
        <b/>
        <sz val="9"/>
        <color rgb="FF000000"/>
        <rFont val="Calibri"/>
        <family val="2"/>
        <charset val="238"/>
      </rPr>
      <t>Kajetánka II.</t>
    </r>
  </si>
  <si>
    <t>Na Petynce 2303/29, Praha 6</t>
  </si>
  <si>
    <r>
      <t>kolej -</t>
    </r>
    <r>
      <rPr>
        <b/>
        <sz val="9"/>
        <color rgb="FF000000"/>
        <rFont val="Calibri"/>
        <family val="2"/>
        <charset val="238"/>
      </rPr>
      <t xml:space="preserve"> J. A. Komenského </t>
    </r>
  </si>
  <si>
    <t>Parléřova 682/6, Praha 6</t>
  </si>
  <si>
    <r>
      <t xml:space="preserve">kolej - </t>
    </r>
    <r>
      <rPr>
        <b/>
        <sz val="9"/>
        <color rgb="FF000000"/>
        <rFont val="Calibri"/>
        <family val="2"/>
        <charset val="238"/>
      </rPr>
      <t>17.listopadu</t>
    </r>
  </si>
  <si>
    <t>Pátkova 2136/3,                                           Praha 8</t>
  </si>
  <si>
    <t>2-předávací stanice - "PS1-A, B"</t>
  </si>
  <si>
    <r>
      <t xml:space="preserve">kolej - </t>
    </r>
    <r>
      <rPr>
        <b/>
        <sz val="9"/>
        <color rgb="FF000000"/>
        <rFont val="Calibri"/>
        <family val="2"/>
        <charset val="238"/>
      </rPr>
      <t>Nová kolej</t>
    </r>
  </si>
  <si>
    <t>Kralovická 1425/8, Brandýs nad Labem</t>
  </si>
  <si>
    <r>
      <t xml:space="preserve">kolej - </t>
    </r>
    <r>
      <rPr>
        <b/>
        <sz val="9"/>
        <rFont val="Calibri"/>
        <family val="2"/>
        <charset val="238"/>
      </rPr>
      <t>Otava</t>
    </r>
  </si>
  <si>
    <t>Chemická 954, Praha 4</t>
  </si>
  <si>
    <t>předávací stanice</t>
  </si>
  <si>
    <t>náklady na obsluhu a provoz celkem (bez DPH):</t>
  </si>
  <si>
    <t>náklady na obsluhu a provoz celkem (včetně DPH):</t>
  </si>
  <si>
    <r>
      <t>Název kotelny / předávací stanice:</t>
    </r>
    <r>
      <rPr>
        <b/>
        <sz val="16"/>
        <rFont val="Arial CE"/>
        <family val="2"/>
        <charset val="238"/>
      </rPr>
      <t xml:space="preserve"> </t>
    </r>
  </si>
  <si>
    <t>Kolej  Jednota</t>
  </si>
  <si>
    <t>Obsluha a revize tepelného zdroje</t>
  </si>
  <si>
    <t>a) Běžná obslužná činnost</t>
  </si>
  <si>
    <t>X za rok</t>
  </si>
  <si>
    <t>jednotk. cena /Kč/</t>
  </si>
  <si>
    <t>náklady na měsíc /Kč/</t>
  </si>
  <si>
    <t>náklady na rok /Kč/</t>
  </si>
  <si>
    <t>Vizuelní kontrola stavu kotelny</t>
  </si>
  <si>
    <t>2</t>
  </si>
  <si>
    <t>Vizuelní kontrola plynového zařízení</t>
  </si>
  <si>
    <t>3</t>
  </si>
  <si>
    <t>Kontrola provozních parametrů</t>
  </si>
  <si>
    <t>4</t>
  </si>
  <si>
    <t>Kontrola spalinových cest</t>
  </si>
  <si>
    <t>5</t>
  </si>
  <si>
    <t>Protáčení armatur</t>
  </si>
  <si>
    <t>6</t>
  </si>
  <si>
    <t>Zkouška pojistných ventilů</t>
  </si>
  <si>
    <t>7</t>
  </si>
  <si>
    <t>Zkouška manometrů - nulováním</t>
  </si>
  <si>
    <t>8</t>
  </si>
  <si>
    <t>Zkouška hlídače plamene hořáku</t>
  </si>
  <si>
    <t>9</t>
  </si>
  <si>
    <t>Kontrola těsnosti celého plynovodu dle PP</t>
  </si>
  <si>
    <t>10</t>
  </si>
  <si>
    <t>Udržování pořádku v technologických zařízeních</t>
  </si>
  <si>
    <t>11</t>
  </si>
  <si>
    <t>Odkalení kotlů a bojlerů</t>
  </si>
  <si>
    <t>12</t>
  </si>
  <si>
    <t>Kontrola doplňování</t>
  </si>
  <si>
    <t/>
  </si>
  <si>
    <t>Kontrola úpravny vody</t>
  </si>
  <si>
    <t>Spotřeb.mat.-chem.el.mat,ochr.prostředky</t>
  </si>
  <si>
    <t>Tvorba měsíčního reportu spotřeb energií</t>
  </si>
  <si>
    <t>Zpracování PŘ provozovaných TZ (do 1 měsíce)</t>
  </si>
  <si>
    <t>Zpracování měsíčních výkazů činností při obsluze TZ</t>
  </si>
  <si>
    <t>Dispoečerské služby</t>
  </si>
  <si>
    <t>b) Prohlídky, kontroly a revize</t>
  </si>
  <si>
    <t>Odborná prohlídka  NTL kotelny</t>
  </si>
  <si>
    <t>Provozní revize plyn.zařízení 1 x za 3 roky</t>
  </si>
  <si>
    <t>Kontrola plynového zařízení 1x za rok</t>
  </si>
  <si>
    <t>Periodická revize elektro. zařízení 1 x za 3 roky</t>
  </si>
  <si>
    <t>Provozní revize TNS 1x za rok</t>
  </si>
  <si>
    <t>Vnitřní revize TNS -zkouška těsnosti 1 x za 5 let</t>
  </si>
  <si>
    <t>Tlaková zkouška TNS 1 x za 9 let</t>
  </si>
  <si>
    <t>Servis plyn kotlů -  seřízení 1x za rok</t>
  </si>
  <si>
    <t>Servis plyn hořáků  -  seřízení 2x za rok</t>
  </si>
  <si>
    <t>Revize komínů a spalinových cest 1x za rok</t>
  </si>
  <si>
    <t>Revizní kontrola regulátorů plynu 1x za rok</t>
  </si>
  <si>
    <t>Kalibrace a kontroly detekce plynu CH4 1+3 za rok</t>
  </si>
  <si>
    <t>Periodické kontroly ovzduší v kotelně dle PP</t>
  </si>
  <si>
    <t>kontrola a chem. rozbor topné vody 2x za rok</t>
  </si>
  <si>
    <t>Kontrola kotlů a rozodů tepla dle vyhl.194/2013Sb.</t>
  </si>
  <si>
    <t>Autoriz.měř.emisí 1x za 3 roky/vyplní se jen u zdroje nad 1MW</t>
  </si>
  <si>
    <t>Revize protipožárních zařízení vč.HP</t>
  </si>
  <si>
    <t>výměna náplně hasicího přístroje 1 x za 5 let</t>
  </si>
  <si>
    <t>poznámka: náklady jsou uváděny bez DPH</t>
  </si>
  <si>
    <t>buňky k vyplnění</t>
  </si>
  <si>
    <t>Kolej  Švehlova</t>
  </si>
  <si>
    <t>Dispečerské služby</t>
  </si>
  <si>
    <t>Kolej  Budeč</t>
  </si>
  <si>
    <t>Kolej  Na Větrníku</t>
  </si>
  <si>
    <t>Vizuelní kontrola stavu  VS, PS, SS</t>
  </si>
  <si>
    <t>Odkalení výměníků a bojlerů</t>
  </si>
  <si>
    <t>Odborná prohlídka  VS, SS, PS</t>
  </si>
  <si>
    <t>Kontrola a chem. rozbor topné vody 2x za rok</t>
  </si>
  <si>
    <t xml:space="preserve">Kontrola výměníků a rozodů tepla </t>
  </si>
  <si>
    <t>Výměna náplně hasicího přístroje 1 x za 5 let</t>
  </si>
  <si>
    <t>Kolej  Hvězda, kotelna</t>
  </si>
  <si>
    <r>
      <t xml:space="preserve">Kolej  Hvězda, </t>
    </r>
    <r>
      <rPr>
        <b/>
        <sz val="12"/>
        <rFont val="Arial CE"/>
        <family val="2"/>
        <charset val="238"/>
      </rPr>
      <t>předávací stanice 1 - 3</t>
    </r>
  </si>
  <si>
    <t>Dispečerské sxlužby</t>
  </si>
  <si>
    <t>1 ks předávací stanice</t>
  </si>
  <si>
    <t>3 ks předávacích stanic</t>
  </si>
  <si>
    <r>
      <t>Kolej  Hvězda,</t>
    </r>
    <r>
      <rPr>
        <b/>
        <sz val="12"/>
        <rFont val="Arial CE"/>
        <family val="2"/>
        <charset val="238"/>
      </rPr>
      <t xml:space="preserve"> směšovací stanice 1 -9</t>
    </r>
  </si>
  <si>
    <t>1 ks směšovací stanice</t>
  </si>
  <si>
    <t>9 ks směšovacích stanic</t>
  </si>
  <si>
    <t>Kolej  Kajetánka I</t>
  </si>
  <si>
    <t>Kolej  Kajetánka II</t>
  </si>
  <si>
    <t>Kolej  Komenského</t>
  </si>
  <si>
    <t>Kolej  17.listopadu,kotelna</t>
  </si>
  <si>
    <r>
      <t>Kolej 17.listopad</t>
    </r>
    <r>
      <rPr>
        <b/>
        <sz val="16"/>
        <rFont val="Arial CE"/>
        <family val="2"/>
        <charset val="238"/>
      </rPr>
      <t xml:space="preserve">u, </t>
    </r>
    <r>
      <rPr>
        <b/>
        <sz val="12"/>
        <rFont val="Arial CE"/>
        <family val="2"/>
        <charset val="238"/>
      </rPr>
      <t>předávací stanice 1 - 2</t>
    </r>
  </si>
  <si>
    <t>2 ks předávacích stanic</t>
  </si>
  <si>
    <t>Nová Kolej</t>
  </si>
  <si>
    <t>Kolej Otava</t>
  </si>
  <si>
    <r>
      <t xml:space="preserve">kolej - </t>
    </r>
    <r>
      <rPr>
        <b/>
        <sz val="9"/>
        <color rgb="FF000000"/>
        <rFont val="Calibri"/>
        <family val="2"/>
        <charset val="238"/>
      </rPr>
      <t>Kajetánka  I.</t>
    </r>
  </si>
  <si>
    <t>List REKAPITULACE</t>
  </si>
  <si>
    <t>Listy 1- 12</t>
  </si>
  <si>
    <t xml:space="preserve">cena se doplňuje do barevně vyznačeného pole - jednotková cena. Všechny řádky jednotkové ceny musí být vyplněny (nesmí mít nulovou hodnotu).  </t>
  </si>
  <si>
    <t>Název veřejné zakázky:</t>
  </si>
  <si>
    <t>Zadavatel:</t>
  </si>
  <si>
    <t xml:space="preserve">Sídlo zadavatele: </t>
  </si>
  <si>
    <t xml:space="preserve">Univerzita Karlova, Koleje a menzy </t>
  </si>
  <si>
    <t xml:space="preserve">162 08 Praha 6, Zvoníčkova 5 </t>
  </si>
  <si>
    <t xml:space="preserve">CENA  OBSLUHY, VČETNĚ DISPEČERSKÝCH SLUŽEB ZA ROK        (bez DPH)   </t>
  </si>
  <si>
    <t>CENA CELKEM ZA MĚSÍC
PLNĚNÍ           (včetně DPH)</t>
  </si>
  <si>
    <t>CENA CELKEM ZA MĚSÍC
 PLNĚNÍ              (bez DPH)</t>
  </si>
  <si>
    <t>CENA CELKEM ZA JEDEN ROK    PLNĚNÍ         (včetně DPH)</t>
  </si>
  <si>
    <t>CENA CELKEM ZA JEDEN ROK   PLNĚNÍ                  (bez DPH)</t>
  </si>
  <si>
    <t>Zvoníčkova 5 (blok 2), Praha 6</t>
  </si>
  <si>
    <t xml:space="preserve">KaM UK </t>
  </si>
  <si>
    <r>
      <t xml:space="preserve">Kolej  Hvězda, </t>
    </r>
    <r>
      <rPr>
        <b/>
        <sz val="14"/>
        <rFont val="Arial CE"/>
        <family val="2"/>
        <charset val="238"/>
      </rPr>
      <t>výměníková stanice 16</t>
    </r>
  </si>
  <si>
    <t>Hotel Krystal</t>
  </si>
  <si>
    <t>José Martího 407/2, Praha 6</t>
  </si>
  <si>
    <t xml:space="preserve">Příloha č. 2 b) Cenový formulář – kalkulace provoz -nabídková cena za uchazečem navržený "Provoz zdrojů tepla" </t>
  </si>
  <si>
    <t xml:space="preserve">se nevyplňuje, hodnoty z listů 1 - 12 se přenášejí automaticky.       </t>
  </si>
  <si>
    <t>hotel Krystal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</si>
</sst>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#,##0.00\ _K_č"/>
    <numFmt numFmtId="166" formatCode="#\ ?/?"/>
    <numFmt numFmtId="167" formatCode="#,##0.00\ &quot;Kč&quot;"/>
  </numFmts>
  <fonts count="27" x14ac:knownFonts="1"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"/>
      <family val="2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DEADA"/>
        <bgColor rgb="FFE6E0EC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8" fillId="0" borderId="1" xfId="1" applyFont="1" applyBorder="1"/>
    <xf numFmtId="0" fontId="9" fillId="0" borderId="1" xfId="1" applyFont="1" applyBorder="1"/>
    <xf numFmtId="0" fontId="10" fillId="3" borderId="10" xfId="1" applyFont="1" applyFill="1" applyBorder="1" applyAlignment="1">
      <alignment horizontal="right"/>
    </xf>
    <xf numFmtId="0" fontId="11" fillId="3" borderId="11" xfId="1" applyFont="1" applyFill="1" applyBorder="1"/>
    <xf numFmtId="0" fontId="10" fillId="3" borderId="11" xfId="1" applyFont="1" applyFill="1" applyBorder="1"/>
    <xf numFmtId="0" fontId="10" fillId="3" borderId="11" xfId="1" applyFont="1" applyFill="1" applyBorder="1" applyAlignment="1">
      <alignment horizontal="center"/>
    </xf>
    <xf numFmtId="164" fontId="10" fillId="3" borderId="11" xfId="1" applyNumberFormat="1" applyFont="1" applyFill="1" applyBorder="1" applyAlignment="1">
      <alignment horizontal="center" wrapText="1"/>
    </xf>
    <xf numFmtId="164" fontId="10" fillId="3" borderId="12" xfId="1" applyNumberFormat="1" applyFont="1" applyFill="1" applyBorder="1" applyAlignment="1">
      <alignment horizontal="center" wrapText="1"/>
    </xf>
    <xf numFmtId="164" fontId="10" fillId="0" borderId="0" xfId="1" applyNumberFormat="1" applyFont="1" applyAlignment="1">
      <alignment horizontal="center" wrapText="1"/>
    </xf>
    <xf numFmtId="0" fontId="12" fillId="0" borderId="13" xfId="1" applyFont="1" applyBorder="1" applyAlignment="1">
      <alignment horizontal="right"/>
    </xf>
    <xf numFmtId="0" fontId="12" fillId="0" borderId="6" xfId="1" applyFont="1" applyBorder="1"/>
    <xf numFmtId="165" fontId="12" fillId="2" borderId="14" xfId="1" applyNumberFormat="1" applyFont="1" applyFill="1" applyBorder="1" applyProtection="1">
      <protection locked="0"/>
    </xf>
    <xf numFmtId="2" fontId="12" fillId="0" borderId="14" xfId="1" applyNumberFormat="1" applyFont="1" applyBorder="1"/>
    <xf numFmtId="4" fontId="12" fillId="0" borderId="15" xfId="1" applyNumberFormat="1" applyFont="1" applyBorder="1" applyAlignment="1">
      <alignment horizontal="right"/>
    </xf>
    <xf numFmtId="0" fontId="12" fillId="0" borderId="5" xfId="1" applyFont="1" applyBorder="1" applyAlignment="1">
      <alignment horizontal="right"/>
    </xf>
    <xf numFmtId="165" fontId="12" fillId="2" borderId="6" xfId="1" applyNumberFormat="1" applyFont="1" applyFill="1" applyBorder="1" applyProtection="1">
      <protection locked="0"/>
    </xf>
    <xf numFmtId="2" fontId="12" fillId="0" borderId="6" xfId="1" applyNumberFormat="1" applyFont="1" applyBorder="1"/>
    <xf numFmtId="4" fontId="12" fillId="0" borderId="7" xfId="1" applyNumberFormat="1" applyFont="1" applyBorder="1" applyAlignment="1">
      <alignment horizontal="right"/>
    </xf>
    <xf numFmtId="0" fontId="13" fillId="0" borderId="0" xfId="1" applyFont="1"/>
    <xf numFmtId="2" fontId="12" fillId="0" borderId="16" xfId="1" applyNumberFormat="1" applyFont="1" applyBorder="1"/>
    <xf numFmtId="4" fontId="12" fillId="0" borderId="17" xfId="1" applyNumberFormat="1" applyFont="1" applyBorder="1" applyAlignment="1">
      <alignment horizontal="right"/>
    </xf>
    <xf numFmtId="164" fontId="10" fillId="0" borderId="11" xfId="1" applyNumberFormat="1" applyFont="1" applyBorder="1"/>
    <xf numFmtId="164" fontId="11" fillId="0" borderId="11" xfId="1" applyNumberFormat="1" applyFont="1" applyBorder="1"/>
    <xf numFmtId="164" fontId="11" fillId="4" borderId="18" xfId="1" applyNumberFormat="1" applyFont="1" applyFill="1" applyBorder="1"/>
    <xf numFmtId="0" fontId="2" fillId="0" borderId="0" xfId="1" applyFont="1" applyAlignment="1">
      <alignment horizontal="left" vertical="top"/>
    </xf>
    <xf numFmtId="164" fontId="10" fillId="3" borderId="18" xfId="1" applyNumberFormat="1" applyFont="1" applyFill="1" applyBorder="1" applyAlignment="1">
      <alignment horizontal="center" wrapText="1"/>
    </xf>
    <xf numFmtId="1" fontId="12" fillId="0" borderId="6" xfId="1" applyNumberFormat="1" applyFont="1" applyBorder="1"/>
    <xf numFmtId="166" fontId="12" fillId="0" borderId="14" xfId="1" applyNumberFormat="1" applyFont="1" applyBorder="1"/>
    <xf numFmtId="165" fontId="12" fillId="2" borderId="6" xfId="1" applyNumberFormat="1" applyFont="1" applyFill="1" applyBorder="1" applyAlignment="1" applyProtection="1">
      <alignment horizontal="right"/>
      <protection locked="0"/>
    </xf>
    <xf numFmtId="166" fontId="12" fillId="0" borderId="6" xfId="1" applyNumberFormat="1" applyFont="1" applyBorder="1"/>
    <xf numFmtId="0" fontId="14" fillId="0" borderId="0" xfId="1" applyFont="1"/>
    <xf numFmtId="166" fontId="14" fillId="0" borderId="0" xfId="1" applyNumberFormat="1" applyFont="1"/>
    <xf numFmtId="166" fontId="12" fillId="0" borderId="16" xfId="1" applyNumberFormat="1" applyFont="1" applyBorder="1"/>
    <xf numFmtId="164" fontId="11" fillId="4" borderId="12" xfId="1" applyNumberFormat="1" applyFont="1" applyFill="1" applyBorder="1"/>
    <xf numFmtId="0" fontId="12" fillId="0" borderId="0" xfId="1" applyFont="1" applyAlignment="1">
      <alignment horizontal="left"/>
    </xf>
    <xf numFmtId="164" fontId="16" fillId="4" borderId="19" xfId="1" applyNumberFormat="1" applyFont="1" applyFill="1" applyBorder="1"/>
    <xf numFmtId="167" fontId="7" fillId="5" borderId="19" xfId="1" applyNumberFormat="1" applyFont="1" applyFill="1" applyBorder="1"/>
    <xf numFmtId="0" fontId="12" fillId="0" borderId="26" xfId="1" applyFont="1" applyBorder="1" applyAlignment="1">
      <alignment horizontal="right"/>
    </xf>
    <xf numFmtId="0" fontId="8" fillId="0" borderId="25" xfId="1" applyFont="1" applyBorder="1"/>
    <xf numFmtId="0" fontId="9" fillId="0" borderId="24" xfId="1" applyFont="1" applyBorder="1"/>
    <xf numFmtId="164" fontId="10" fillId="0" borderId="28" xfId="1" applyNumberFormat="1" applyFont="1" applyBorder="1"/>
    <xf numFmtId="164" fontId="11" fillId="0" borderId="28" xfId="1" applyNumberFormat="1" applyFont="1" applyBorder="1"/>
    <xf numFmtId="164" fontId="11" fillId="4" borderId="29" xfId="1" applyNumberFormat="1" applyFont="1" applyFill="1" applyBorder="1"/>
    <xf numFmtId="0" fontId="7" fillId="0" borderId="0" xfId="1" applyFont="1"/>
    <xf numFmtId="0" fontId="12" fillId="0" borderId="33" xfId="1" applyFont="1" applyBorder="1" applyAlignment="1">
      <alignment horizontal="right"/>
    </xf>
    <xf numFmtId="0" fontId="12" fillId="0" borderId="34" xfId="1" applyFont="1" applyBorder="1"/>
    <xf numFmtId="2" fontId="12" fillId="0" borderId="35" xfId="1" applyNumberFormat="1" applyFont="1" applyBorder="1"/>
    <xf numFmtId="4" fontId="12" fillId="0" borderId="36" xfId="1" applyNumberFormat="1" applyFont="1" applyBorder="1" applyAlignment="1">
      <alignment horizontal="right"/>
    </xf>
    <xf numFmtId="0" fontId="12" fillId="0" borderId="20" xfId="1" applyFont="1" applyBorder="1"/>
    <xf numFmtId="0" fontId="12" fillId="0" borderId="21" xfId="1" applyFont="1" applyBorder="1"/>
    <xf numFmtId="0" fontId="12" fillId="0" borderId="22" xfId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167" fontId="3" fillId="0" borderId="6" xfId="1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vertical="center"/>
    </xf>
    <xf numFmtId="167" fontId="3" fillId="0" borderId="6" xfId="1" applyNumberFormat="1" applyFont="1" applyBorder="1" applyAlignment="1">
      <alignment horizontal="right" vertical="center"/>
    </xf>
    <xf numFmtId="167" fontId="3" fillId="0" borderId="6" xfId="1" applyNumberFormat="1" applyFont="1" applyBorder="1" applyAlignment="1">
      <alignment horizontal="right" vertical="center" wrapText="1"/>
    </xf>
    <xf numFmtId="167" fontId="3" fillId="0" borderId="20" xfId="1" applyNumberFormat="1" applyFont="1" applyBorder="1" applyAlignment="1">
      <alignment horizontal="right" vertical="center" wrapText="1"/>
    </xf>
    <xf numFmtId="167" fontId="3" fillId="5" borderId="5" xfId="1" applyNumberFormat="1" applyFont="1" applyFill="1" applyBorder="1" applyAlignment="1">
      <alignment vertical="center"/>
    </xf>
    <xf numFmtId="167" fontId="3" fillId="5" borderId="7" xfId="1" applyNumberFormat="1" applyFont="1" applyFill="1" applyBorder="1" applyAlignment="1">
      <alignment vertical="center"/>
    </xf>
    <xf numFmtId="0" fontId="3" fillId="0" borderId="6" xfId="1" applyFont="1" applyBorder="1" applyAlignment="1">
      <alignment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 wrapText="1"/>
    </xf>
    <xf numFmtId="167" fontId="5" fillId="0" borderId="6" xfId="1" applyNumberFormat="1" applyFont="1" applyBorder="1" applyAlignment="1">
      <alignment horizontal="left" vertical="center" wrapText="1"/>
    </xf>
    <xf numFmtId="167" fontId="21" fillId="5" borderId="5" xfId="1" applyNumberFormat="1" applyFont="1" applyFill="1" applyBorder="1" applyAlignment="1">
      <alignment horizontal="right" vertical="center"/>
    </xf>
    <xf numFmtId="167" fontId="7" fillId="5" borderId="37" xfId="1" applyNumberFormat="1" applyFont="1" applyFill="1" applyBorder="1" applyAlignment="1">
      <alignment horizontal="right" vertical="center"/>
    </xf>
    <xf numFmtId="167" fontId="7" fillId="5" borderId="8" xfId="1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167" fontId="3" fillId="0" borderId="0" xfId="1" applyNumberFormat="1" applyFont="1" applyProtection="1">
      <protection locked="0"/>
    </xf>
    <xf numFmtId="0" fontId="3" fillId="0" borderId="44" xfId="1" applyFont="1" applyBorder="1" applyProtection="1"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1" applyFont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22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3" fillId="0" borderId="2" xfId="1" applyFont="1" applyBorder="1" applyAlignment="1" applyProtection="1">
      <alignment horizontal="center" vertical="center" textRotation="90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vertical="center" wrapText="1"/>
      <protection locked="0"/>
    </xf>
    <xf numFmtId="167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vertical="center"/>
      <protection locked="0"/>
    </xf>
    <xf numFmtId="167" fontId="3" fillId="0" borderId="6" xfId="1" applyNumberFormat="1" applyFont="1" applyBorder="1" applyAlignment="1" applyProtection="1">
      <alignment horizontal="right" vertical="center"/>
      <protection locked="0"/>
    </xf>
    <xf numFmtId="167" fontId="3" fillId="0" borderId="20" xfId="1" applyNumberFormat="1" applyFont="1" applyBorder="1" applyAlignment="1" applyProtection="1">
      <alignment horizontal="right" vertical="center" wrapText="1"/>
      <protection locked="0"/>
    </xf>
    <xf numFmtId="0" fontId="3" fillId="5" borderId="5" xfId="1" applyFont="1" applyFill="1" applyBorder="1" applyProtection="1">
      <protection locked="0"/>
    </xf>
    <xf numFmtId="0" fontId="3" fillId="5" borderId="7" xfId="1" applyFont="1" applyFill="1" applyBorder="1" applyProtection="1">
      <protection locked="0"/>
    </xf>
    <xf numFmtId="167" fontId="21" fillId="0" borderId="21" xfId="1" applyNumberFormat="1" applyFont="1" applyBorder="1" applyAlignment="1">
      <alignment horizontal="right"/>
    </xf>
    <xf numFmtId="167" fontId="7" fillId="0" borderId="38" xfId="1" applyNumberFormat="1" applyFont="1" applyBorder="1" applyAlignment="1">
      <alignment horizontal="right"/>
    </xf>
    <xf numFmtId="167" fontId="3" fillId="5" borderId="20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20" xfId="1" applyNumberFormat="1" applyFont="1" applyFill="1" applyBorder="1" applyAlignment="1">
      <alignment horizontal="right" vertical="center" wrapText="1"/>
    </xf>
    <xf numFmtId="167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5" xfId="1" applyNumberFormat="1" applyFont="1" applyFill="1" applyBorder="1" applyAlignment="1">
      <alignment horizontal="right" vertical="center" wrapText="1"/>
    </xf>
    <xf numFmtId="0" fontId="4" fillId="5" borderId="42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Border="1"/>
    <xf numFmtId="0" fontId="3" fillId="0" borderId="43" xfId="1" applyFont="1" applyBorder="1"/>
    <xf numFmtId="0" fontId="6" fillId="0" borderId="6" xfId="1" applyFont="1" applyBorder="1" applyAlignment="1">
      <alignment vertical="center" wrapText="1"/>
    </xf>
    <xf numFmtId="0" fontId="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167" fontId="21" fillId="0" borderId="40" xfId="1" applyNumberFormat="1" applyFont="1" applyBorder="1" applyAlignment="1">
      <alignment horizontal="right"/>
    </xf>
    <xf numFmtId="167" fontId="21" fillId="0" borderId="21" xfId="1" applyNumberFormat="1" applyFont="1" applyBorder="1" applyAlignment="1">
      <alignment horizontal="right"/>
    </xf>
    <xf numFmtId="167" fontId="7" fillId="0" borderId="41" xfId="1" applyNumberFormat="1" applyFont="1" applyBorder="1" applyAlignment="1">
      <alignment horizontal="right"/>
    </xf>
    <xf numFmtId="167" fontId="7" fillId="0" borderId="38" xfId="1" applyNumberFormat="1" applyFont="1" applyBorder="1" applyAlignment="1">
      <alignment horizontal="right"/>
    </xf>
    <xf numFmtId="0" fontId="1" fillId="0" borderId="0" xfId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7" fillId="0" borderId="0" xfId="1" applyFont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0" borderId="9" xfId="1" applyFont="1" applyBorder="1" applyAlignment="1">
      <alignment horizontal="center"/>
    </xf>
    <xf numFmtId="0" fontId="12" fillId="0" borderId="14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0" fillId="0" borderId="10" xfId="1" applyFont="1" applyBorder="1" applyAlignment="1">
      <alignment horizontal="center"/>
    </xf>
    <xf numFmtId="0" fontId="12" fillId="0" borderId="37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9" fillId="2" borderId="24" xfId="1" applyFont="1" applyFill="1" applyBorder="1" applyAlignment="1" applyProtection="1">
      <alignment horizontal="left"/>
      <protection locked="0"/>
    </xf>
    <xf numFmtId="0" fontId="9" fillId="2" borderId="12" xfId="1" applyFont="1" applyFill="1" applyBorder="1" applyAlignment="1" applyProtection="1">
      <alignment horizontal="left"/>
      <protection locked="0"/>
    </xf>
    <xf numFmtId="0" fontId="10" fillId="0" borderId="25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2" fillId="0" borderId="20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0" fillId="0" borderId="3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9" fillId="2" borderId="1" xfId="1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E6E0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"/>
  <sheetViews>
    <sheetView zoomScale="110" zoomScaleNormal="110" workbookViewId="0">
      <selection activeCell="A3" sqref="A3"/>
    </sheetView>
  </sheetViews>
  <sheetFormatPr defaultRowHeight="13.2" x14ac:dyDescent="0.25"/>
  <cols>
    <col min="1" max="1" width="23.88671875" customWidth="1"/>
    <col min="2" max="2" width="140.44140625" customWidth="1"/>
  </cols>
  <sheetData>
    <row r="2" spans="1:2" ht="15.6" x14ac:dyDescent="0.3">
      <c r="A2" s="54" t="s">
        <v>121</v>
      </c>
      <c r="B2" s="53" t="s">
        <v>140</v>
      </c>
    </row>
    <row r="3" spans="1:2" ht="34.5" customHeight="1" x14ac:dyDescent="0.25">
      <c r="A3" s="54" t="s">
        <v>122</v>
      </c>
      <c r="B3" s="54" t="s">
        <v>123</v>
      </c>
    </row>
    <row r="4" spans="1:2" ht="15.6" x14ac:dyDescent="0.3">
      <c r="A4" s="78"/>
      <c r="B4" s="7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56"/>
  <sheetViews>
    <sheetView tabSelected="1" zoomScale="110" zoomScaleNormal="110" zoomScalePageLayoutView="60" workbookViewId="0">
      <selection activeCell="I28" sqref="I28"/>
    </sheetView>
  </sheetViews>
  <sheetFormatPr defaultColWidth="8.88671875" defaultRowHeight="14.4" x14ac:dyDescent="0.3"/>
  <cols>
    <col min="1" max="1" width="3.44140625" style="71" customWidth="1"/>
    <col min="2" max="2" width="5.44140625" style="55" bestFit="1" customWidth="1"/>
    <col min="3" max="3" width="11.6640625" style="55" customWidth="1"/>
    <col min="4" max="4" width="22.5546875" style="55" customWidth="1"/>
    <col min="5" max="5" width="25.33203125" style="55" bestFit="1" customWidth="1"/>
    <col min="6" max="7" width="18.6640625" style="55" customWidth="1"/>
    <col min="8" max="11" width="21.44140625" style="55" customWidth="1"/>
    <col min="12" max="254" width="8.88671875" style="55"/>
    <col min="255" max="16384" width="8.88671875" style="71"/>
  </cols>
  <sheetData>
    <row r="1" spans="1:254" s="113" customFormat="1" ht="15.6" x14ac:dyDescent="0.3">
      <c r="A1" s="71"/>
      <c r="B1" s="55"/>
      <c r="C1" s="110" t="s">
        <v>139</v>
      </c>
      <c r="D1" s="110"/>
      <c r="E1" s="110"/>
      <c r="F1" s="110"/>
      <c r="G1" s="110"/>
      <c r="H1" s="110"/>
      <c r="I1" s="110"/>
      <c r="J1" s="111"/>
      <c r="K1" s="112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</row>
    <row r="2" spans="1:254" ht="10.5" customHeight="1" x14ac:dyDescent="0.3">
      <c r="B2" s="118"/>
      <c r="C2" s="118"/>
      <c r="D2" s="118"/>
    </row>
    <row r="3" spans="1:254" ht="15.6" x14ac:dyDescent="0.3">
      <c r="B3" s="83" t="s">
        <v>124</v>
      </c>
      <c r="C3" s="83"/>
      <c r="D3" s="83"/>
      <c r="E3" s="84" t="s">
        <v>135</v>
      </c>
      <c r="F3" s="80"/>
      <c r="G3" s="80"/>
      <c r="H3" s="80"/>
      <c r="I3" s="80"/>
    </row>
    <row r="4" spans="1:254" ht="15.6" x14ac:dyDescent="0.3">
      <c r="B4" s="83" t="s">
        <v>125</v>
      </c>
      <c r="C4" s="83"/>
      <c r="D4" s="83"/>
      <c r="E4" s="85" t="s">
        <v>127</v>
      </c>
      <c r="F4" s="80"/>
      <c r="G4" s="80"/>
      <c r="H4" s="80"/>
      <c r="I4" s="80"/>
    </row>
    <row r="5" spans="1:254" ht="15.6" x14ac:dyDescent="0.3">
      <c r="B5" s="83" t="s">
        <v>126</v>
      </c>
      <c r="C5" s="83"/>
      <c r="D5" s="83"/>
      <c r="E5" s="85" t="s">
        <v>128</v>
      </c>
      <c r="F5" s="80"/>
      <c r="G5" s="80"/>
      <c r="H5" s="80"/>
      <c r="I5" s="80"/>
    </row>
    <row r="6" spans="1:254" ht="10.5" customHeight="1" x14ac:dyDescent="0.3">
      <c r="B6" s="118"/>
      <c r="C6" s="118"/>
      <c r="D6" s="118"/>
      <c r="E6" s="118"/>
      <c r="F6" s="118"/>
      <c r="G6" s="118"/>
      <c r="H6" s="118"/>
      <c r="I6" s="118"/>
    </row>
    <row r="7" spans="1:254" x14ac:dyDescent="0.3">
      <c r="B7" s="121"/>
      <c r="C7" s="121"/>
      <c r="D7" s="121"/>
      <c r="E7" s="121"/>
      <c r="F7" s="121"/>
      <c r="G7" s="121"/>
      <c r="H7" s="121"/>
      <c r="I7" s="121"/>
    </row>
    <row r="8" spans="1:254" s="72" customFormat="1" ht="8.25" customHeight="1" thickBot="1" x14ac:dyDescent="0.3">
      <c r="B8" s="122"/>
      <c r="C8" s="122"/>
      <c r="D8" s="122"/>
      <c r="E8" s="122"/>
      <c r="F8" s="122"/>
      <c r="G8" s="122"/>
      <c r="H8" s="122"/>
      <c r="I8" s="122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72" customFormat="1" ht="60.75" customHeight="1" x14ac:dyDescent="0.25">
      <c r="B9" s="86" t="s">
        <v>0</v>
      </c>
      <c r="C9" s="87" t="s">
        <v>1</v>
      </c>
      <c r="D9" s="87" t="s">
        <v>2</v>
      </c>
      <c r="E9" s="87" t="s">
        <v>3</v>
      </c>
      <c r="F9" s="88" t="s">
        <v>129</v>
      </c>
      <c r="G9" s="89" t="s">
        <v>4</v>
      </c>
      <c r="H9" s="90" t="s">
        <v>133</v>
      </c>
      <c r="I9" s="106" t="s">
        <v>132</v>
      </c>
      <c r="J9" s="90" t="s">
        <v>131</v>
      </c>
      <c r="K9" s="91" t="s">
        <v>130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72" customFormat="1" ht="12" x14ac:dyDescent="0.25">
      <c r="B10" s="92"/>
      <c r="C10" s="93"/>
      <c r="D10" s="94"/>
      <c r="E10" s="95"/>
      <c r="F10" s="96"/>
      <c r="G10" s="97"/>
      <c r="H10" s="104"/>
      <c r="I10" s="102"/>
      <c r="J10" s="98"/>
      <c r="K10" s="99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72" customFormat="1" ht="12" x14ac:dyDescent="0.25">
      <c r="B11" s="81">
        <v>1</v>
      </c>
      <c r="C11" s="82" t="s">
        <v>5</v>
      </c>
      <c r="D11" s="57" t="s">
        <v>6</v>
      </c>
      <c r="E11" s="58" t="s">
        <v>7</v>
      </c>
      <c r="F11" s="59">
        <f>SUM('1'!H22)</f>
        <v>0</v>
      </c>
      <c r="G11" s="61">
        <f>SUM('1'!H42)</f>
        <v>0</v>
      </c>
      <c r="H11" s="105">
        <f t="shared" ref="H11:H25" si="0">F11+G11</f>
        <v>0</v>
      </c>
      <c r="I11" s="103">
        <f t="shared" ref="I11:I25" si="1">H11*1.21</f>
        <v>0</v>
      </c>
      <c r="J11" s="62">
        <f>H11/12</f>
        <v>0</v>
      </c>
      <c r="K11" s="63">
        <f>J11*1.21</f>
        <v>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72" customFormat="1" ht="20.25" customHeight="1" x14ac:dyDescent="0.25">
      <c r="B12" s="81">
        <v>2</v>
      </c>
      <c r="C12" s="82" t="s">
        <v>8</v>
      </c>
      <c r="D12" s="57" t="s">
        <v>9</v>
      </c>
      <c r="E12" s="58" t="s">
        <v>7</v>
      </c>
      <c r="F12" s="59">
        <f>SUM('2'!H22)</f>
        <v>0</v>
      </c>
      <c r="G12" s="61">
        <f>SUM('2'!H42)</f>
        <v>0</v>
      </c>
      <c r="H12" s="105">
        <f t="shared" si="0"/>
        <v>0</v>
      </c>
      <c r="I12" s="103">
        <f t="shared" si="1"/>
        <v>0</v>
      </c>
      <c r="J12" s="62">
        <f t="shared" ref="J12:J25" si="2">H12/12</f>
        <v>0</v>
      </c>
      <c r="K12" s="63">
        <f t="shared" ref="K12:K25" si="3">J12*1.21</f>
        <v>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72" customFormat="1" ht="15.75" customHeight="1" x14ac:dyDescent="0.25">
      <c r="B13" s="81">
        <v>3</v>
      </c>
      <c r="C13" s="82" t="s">
        <v>10</v>
      </c>
      <c r="D13" s="57" t="s">
        <v>11</v>
      </c>
      <c r="E13" s="58" t="s">
        <v>7</v>
      </c>
      <c r="F13" s="59">
        <f>SUM('3'!H22)</f>
        <v>0</v>
      </c>
      <c r="G13" s="61">
        <f>SUM('3'!H42)</f>
        <v>0</v>
      </c>
      <c r="H13" s="105">
        <f t="shared" si="0"/>
        <v>0</v>
      </c>
      <c r="I13" s="103">
        <f t="shared" si="1"/>
        <v>0</v>
      </c>
      <c r="J13" s="62">
        <f t="shared" si="2"/>
        <v>0</v>
      </c>
      <c r="K13" s="63">
        <f t="shared" si="3"/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72" customFormat="1" ht="12" x14ac:dyDescent="0.25">
      <c r="B14" s="81">
        <v>4</v>
      </c>
      <c r="C14" s="82" t="s">
        <v>12</v>
      </c>
      <c r="D14" s="57" t="s">
        <v>13</v>
      </c>
      <c r="E14" s="58" t="s">
        <v>14</v>
      </c>
      <c r="F14" s="60">
        <f>SUM('4'!H18)</f>
        <v>0</v>
      </c>
      <c r="G14" s="61">
        <f>SUM('4'!H29)</f>
        <v>0</v>
      </c>
      <c r="H14" s="105">
        <f t="shared" si="0"/>
        <v>0</v>
      </c>
      <c r="I14" s="103">
        <f t="shared" si="1"/>
        <v>0</v>
      </c>
      <c r="J14" s="62">
        <f t="shared" si="2"/>
        <v>0</v>
      </c>
      <c r="K14" s="63">
        <f t="shared" si="3"/>
        <v>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72" customFormat="1" ht="15" customHeight="1" x14ac:dyDescent="0.25">
      <c r="B15" s="119">
        <v>5</v>
      </c>
      <c r="C15" s="120" t="s">
        <v>15</v>
      </c>
      <c r="D15" s="120" t="s">
        <v>134</v>
      </c>
      <c r="E15" s="58" t="s">
        <v>16</v>
      </c>
      <c r="F15" s="59">
        <f>SUM('5.1'!H22)</f>
        <v>0</v>
      </c>
      <c r="G15" s="61">
        <f>SUM('5.1'!H42)</f>
        <v>0</v>
      </c>
      <c r="H15" s="105">
        <f t="shared" si="0"/>
        <v>0</v>
      </c>
      <c r="I15" s="103">
        <f t="shared" si="1"/>
        <v>0</v>
      </c>
      <c r="J15" s="62">
        <f t="shared" si="2"/>
        <v>0</v>
      </c>
      <c r="K15" s="63">
        <f t="shared" si="3"/>
        <v>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72" customFormat="1" ht="15" customHeight="1" x14ac:dyDescent="0.25">
      <c r="B16" s="119"/>
      <c r="C16" s="120"/>
      <c r="D16" s="120"/>
      <c r="E16" s="82" t="s">
        <v>17</v>
      </c>
      <c r="F16" s="59">
        <f>SUM('5.2'!H18)</f>
        <v>0</v>
      </c>
      <c r="G16" s="61">
        <f>SUM('5.2'!H29)</f>
        <v>0</v>
      </c>
      <c r="H16" s="105">
        <f t="shared" si="0"/>
        <v>0</v>
      </c>
      <c r="I16" s="103">
        <f t="shared" si="1"/>
        <v>0</v>
      </c>
      <c r="J16" s="62">
        <f t="shared" si="2"/>
        <v>0</v>
      </c>
      <c r="K16" s="63">
        <f t="shared" si="3"/>
        <v>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2:254" s="72" customFormat="1" ht="15" customHeight="1" x14ac:dyDescent="0.25">
      <c r="B17" s="119"/>
      <c r="C17" s="120"/>
      <c r="D17" s="120"/>
      <c r="E17" s="82" t="s">
        <v>18</v>
      </c>
      <c r="F17" s="59">
        <f>SUM('5.3'!H19)</f>
        <v>0</v>
      </c>
      <c r="G17" s="61">
        <f>SUM('5.3'!H31)</f>
        <v>0</v>
      </c>
      <c r="H17" s="105">
        <f t="shared" si="0"/>
        <v>0</v>
      </c>
      <c r="I17" s="103">
        <f t="shared" si="1"/>
        <v>0</v>
      </c>
      <c r="J17" s="62">
        <f t="shared" si="2"/>
        <v>0</v>
      </c>
      <c r="K17" s="63">
        <f t="shared" si="3"/>
        <v>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2:254" s="72" customFormat="1" ht="15" customHeight="1" x14ac:dyDescent="0.25">
      <c r="B18" s="119"/>
      <c r="C18" s="120"/>
      <c r="D18" s="120"/>
      <c r="E18" s="58" t="s">
        <v>19</v>
      </c>
      <c r="F18" s="59">
        <f>SUM('5.4'!H19)</f>
        <v>0</v>
      </c>
      <c r="G18" s="61">
        <f>SUM('5.4'!H31)</f>
        <v>0</v>
      </c>
      <c r="H18" s="105">
        <f t="shared" si="0"/>
        <v>0</v>
      </c>
      <c r="I18" s="103">
        <f t="shared" si="1"/>
        <v>0</v>
      </c>
      <c r="J18" s="62">
        <f t="shared" si="2"/>
        <v>0</v>
      </c>
      <c r="K18" s="63">
        <f t="shared" si="3"/>
        <v>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2:254" s="72" customFormat="1" ht="24" x14ac:dyDescent="0.25">
      <c r="B19" s="81">
        <v>6</v>
      </c>
      <c r="C19" s="82" t="s">
        <v>120</v>
      </c>
      <c r="D19" s="57" t="s">
        <v>20</v>
      </c>
      <c r="E19" s="82" t="s">
        <v>14</v>
      </c>
      <c r="F19" s="59">
        <f>SUM('6'!H18)</f>
        <v>0</v>
      </c>
      <c r="G19" s="61">
        <f>SUM('6'!H29)</f>
        <v>0</v>
      </c>
      <c r="H19" s="105">
        <f t="shared" si="0"/>
        <v>0</v>
      </c>
      <c r="I19" s="103">
        <f t="shared" si="1"/>
        <v>0</v>
      </c>
      <c r="J19" s="62">
        <f t="shared" si="2"/>
        <v>0</v>
      </c>
      <c r="K19" s="63">
        <f t="shared" si="3"/>
        <v>0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2:254" s="72" customFormat="1" ht="24" x14ac:dyDescent="0.25">
      <c r="B20" s="81">
        <v>7</v>
      </c>
      <c r="C20" s="82" t="s">
        <v>21</v>
      </c>
      <c r="D20" s="57" t="s">
        <v>22</v>
      </c>
      <c r="E20" s="58" t="s">
        <v>7</v>
      </c>
      <c r="F20" s="59">
        <f>SUM('7'!H22)</f>
        <v>0</v>
      </c>
      <c r="G20" s="61">
        <f>SUM('7'!H42)</f>
        <v>0</v>
      </c>
      <c r="H20" s="105">
        <f t="shared" si="0"/>
        <v>0</v>
      </c>
      <c r="I20" s="103">
        <f t="shared" si="1"/>
        <v>0</v>
      </c>
      <c r="J20" s="62">
        <f t="shared" si="2"/>
        <v>0</v>
      </c>
      <c r="K20" s="63">
        <f t="shared" si="3"/>
        <v>0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2:254" s="72" customFormat="1" ht="24" x14ac:dyDescent="0.25">
      <c r="B21" s="81">
        <v>8</v>
      </c>
      <c r="C21" s="82" t="s">
        <v>23</v>
      </c>
      <c r="D21" s="57" t="s">
        <v>24</v>
      </c>
      <c r="E21" s="58" t="s">
        <v>7</v>
      </c>
      <c r="F21" s="59">
        <f>SUM('8'!H22)</f>
        <v>0</v>
      </c>
      <c r="G21" s="61">
        <f>SUM('8'!H42)</f>
        <v>0</v>
      </c>
      <c r="H21" s="105">
        <f t="shared" si="0"/>
        <v>0</v>
      </c>
      <c r="I21" s="103">
        <f t="shared" si="1"/>
        <v>0</v>
      </c>
      <c r="J21" s="62">
        <f t="shared" si="2"/>
        <v>0</v>
      </c>
      <c r="K21" s="63">
        <f t="shared" si="3"/>
        <v>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2:254" s="72" customFormat="1" ht="15" customHeight="1" x14ac:dyDescent="0.25">
      <c r="B22" s="119">
        <v>9</v>
      </c>
      <c r="C22" s="120" t="s">
        <v>25</v>
      </c>
      <c r="D22" s="120" t="s">
        <v>26</v>
      </c>
      <c r="E22" s="58" t="s">
        <v>16</v>
      </c>
      <c r="F22" s="59">
        <f>SUM('9.1'!H22)</f>
        <v>0</v>
      </c>
      <c r="G22" s="61">
        <f>SUM('9.1'!H42)</f>
        <v>0</v>
      </c>
      <c r="H22" s="105">
        <f t="shared" si="0"/>
        <v>0</v>
      </c>
      <c r="I22" s="103">
        <f t="shared" si="1"/>
        <v>0</v>
      </c>
      <c r="J22" s="62">
        <f t="shared" si="2"/>
        <v>0</v>
      </c>
      <c r="K22" s="63">
        <f t="shared" si="3"/>
        <v>0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2:254" s="72" customFormat="1" ht="15" customHeight="1" x14ac:dyDescent="0.25">
      <c r="B23" s="119"/>
      <c r="C23" s="120"/>
      <c r="D23" s="120"/>
      <c r="E23" s="82" t="s">
        <v>27</v>
      </c>
      <c r="F23" s="59">
        <f>SUM('9.2'!H19)</f>
        <v>0</v>
      </c>
      <c r="G23" s="61">
        <f>SUM('9.2'!H31)</f>
        <v>0</v>
      </c>
      <c r="H23" s="105">
        <f t="shared" si="0"/>
        <v>0</v>
      </c>
      <c r="I23" s="103">
        <f t="shared" si="1"/>
        <v>0</v>
      </c>
      <c r="J23" s="62">
        <f t="shared" si="2"/>
        <v>0</v>
      </c>
      <c r="K23" s="63">
        <f t="shared" si="3"/>
        <v>0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2:254" s="72" customFormat="1" ht="24" x14ac:dyDescent="0.25">
      <c r="B24" s="81">
        <v>10</v>
      </c>
      <c r="C24" s="64" t="s">
        <v>28</v>
      </c>
      <c r="D24" s="57" t="s">
        <v>29</v>
      </c>
      <c r="E24" s="58" t="s">
        <v>7</v>
      </c>
      <c r="F24" s="59">
        <f>SUM('10'!H22)</f>
        <v>0</v>
      </c>
      <c r="G24" s="61">
        <f>SUM('10'!H42)</f>
        <v>0</v>
      </c>
      <c r="H24" s="105">
        <f t="shared" si="0"/>
        <v>0</v>
      </c>
      <c r="I24" s="103">
        <f t="shared" si="1"/>
        <v>0</v>
      </c>
      <c r="J24" s="62">
        <f t="shared" si="2"/>
        <v>0</v>
      </c>
      <c r="K24" s="63">
        <f t="shared" si="3"/>
        <v>0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2:254" s="72" customFormat="1" ht="15" customHeight="1" x14ac:dyDescent="0.25">
      <c r="B25" s="65">
        <v>11</v>
      </c>
      <c r="C25" s="66" t="s">
        <v>30</v>
      </c>
      <c r="D25" s="67" t="s">
        <v>31</v>
      </c>
      <c r="E25" s="82" t="s">
        <v>32</v>
      </c>
      <c r="F25" s="59">
        <f>SUM('11'!H18)</f>
        <v>0</v>
      </c>
      <c r="G25" s="61">
        <f>SUM('11'!H29)</f>
        <v>0</v>
      </c>
      <c r="H25" s="105">
        <f t="shared" si="0"/>
        <v>0</v>
      </c>
      <c r="I25" s="103">
        <f t="shared" si="1"/>
        <v>0</v>
      </c>
      <c r="J25" s="62">
        <f t="shared" si="2"/>
        <v>0</v>
      </c>
      <c r="K25" s="63">
        <f t="shared" si="3"/>
        <v>0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2:254" s="72" customFormat="1" ht="14.4" customHeight="1" x14ac:dyDescent="0.25">
      <c r="B26" s="65">
        <v>12</v>
      </c>
      <c r="C26" s="109" t="s">
        <v>137</v>
      </c>
      <c r="D26" s="67" t="s">
        <v>138</v>
      </c>
      <c r="E26" s="58" t="s">
        <v>7</v>
      </c>
      <c r="F26" s="59">
        <f>SUM('12'!H22)</f>
        <v>0</v>
      </c>
      <c r="G26" s="61">
        <f>SUM('12'!H42)</f>
        <v>0</v>
      </c>
      <c r="H26" s="105">
        <f t="shared" ref="H26" si="4">F26+G26</f>
        <v>0</v>
      </c>
      <c r="I26" s="103">
        <f t="shared" ref="I26" si="5">H26*1.21</f>
        <v>0</v>
      </c>
      <c r="J26" s="62">
        <f t="shared" ref="J26" si="6">H26/12</f>
        <v>0</v>
      </c>
      <c r="K26" s="63">
        <f t="shared" ref="K26" si="7">J26*1.21</f>
        <v>0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2:254" s="72" customFormat="1" ht="18" customHeight="1" x14ac:dyDescent="0.3">
      <c r="B27" s="114" t="s">
        <v>33</v>
      </c>
      <c r="C27" s="115"/>
      <c r="D27" s="115"/>
      <c r="E27" s="115"/>
      <c r="F27" s="115"/>
      <c r="G27" s="115"/>
      <c r="H27" s="68">
        <f>SUM(H10:H26)</f>
        <v>0</v>
      </c>
      <c r="I27" s="100"/>
      <c r="J27" s="68">
        <f>SUM(J10:J26)</f>
        <v>0</v>
      </c>
      <c r="K27" s="107"/>
      <c r="L27" s="56"/>
      <c r="M27" s="74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2:254" s="72" customFormat="1" ht="18" customHeight="1" thickBot="1" x14ac:dyDescent="0.35">
      <c r="B28" s="116" t="s">
        <v>34</v>
      </c>
      <c r="C28" s="117"/>
      <c r="D28" s="117"/>
      <c r="E28" s="117"/>
      <c r="F28" s="117"/>
      <c r="G28" s="117"/>
      <c r="H28" s="101"/>
      <c r="I28" s="69">
        <f>SUM(I10:I26)</f>
        <v>0</v>
      </c>
      <c r="J28" s="108"/>
      <c r="K28" s="70">
        <f>SUM(K10:K26)</f>
        <v>0</v>
      </c>
      <c r="L28" s="7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2:254" x14ac:dyDescent="0.3">
      <c r="B29" s="56"/>
      <c r="C29" s="73"/>
      <c r="D29" s="76"/>
      <c r="E29" s="77"/>
      <c r="F29" s="77"/>
      <c r="G29" s="77"/>
      <c r="H29" s="77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2:254" x14ac:dyDescent="0.3">
      <c r="B30" s="56"/>
      <c r="C30" s="73"/>
      <c r="D30" s="76"/>
      <c r="E30" s="77"/>
      <c r="F30" s="77"/>
      <c r="G30" s="77"/>
      <c r="H30" s="77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2:254" x14ac:dyDescent="0.3">
      <c r="B31" s="56"/>
      <c r="C31" s="73"/>
      <c r="D31" s="73"/>
      <c r="E31" s="77"/>
      <c r="F31" s="77"/>
      <c r="G31" s="77"/>
      <c r="H31" s="77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2:254" x14ac:dyDescent="0.3">
      <c r="B32" s="56"/>
      <c r="C32" s="73"/>
      <c r="D32" s="73"/>
      <c r="E32" s="77"/>
      <c r="F32" s="77"/>
      <c r="G32" s="77"/>
      <c r="H32" s="77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2:33" x14ac:dyDescent="0.3">
      <c r="B33" s="56"/>
      <c r="C33" s="73"/>
      <c r="D33" s="73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x14ac:dyDescent="0.3">
      <c r="B34" s="56"/>
      <c r="C34" s="56"/>
      <c r="D34" s="73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x14ac:dyDescent="0.3">
      <c r="B35" s="56"/>
      <c r="C35" s="56"/>
      <c r="D35" s="7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x14ac:dyDescent="0.3">
      <c r="B36" s="56"/>
      <c r="C36" s="56"/>
      <c r="D36" s="73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2:33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2:33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3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2:33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33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2:33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2:33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2:33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2:33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2:33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2:33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2:33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2:33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2:33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2:33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2:33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2:33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2:33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2:33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2:33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2:33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2:33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2:33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2:33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2:33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2:33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2:33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2:33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2:33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2:33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2:33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2:33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2:33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2:33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2:33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2:33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2:33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2:33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2:33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2:33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2:33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2:33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2:33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2:33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2:33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2:33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2:33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2:33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2:33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2:33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2:33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2:33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2:33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2:33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2:33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2:33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2:33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2:33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2:33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2:33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2:33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2:33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2:33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2:33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2:33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2:33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2:33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2:33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2:33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2:33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2:33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2:33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2:33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2:33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2:33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2:33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2:33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2:33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2:33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2:33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2:33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2:33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2:33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2:33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2:33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2:33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2:33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</row>
    <row r="124" spans="2:33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</row>
    <row r="125" spans="2:33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</row>
    <row r="126" spans="2:33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</row>
    <row r="127" spans="2:33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</row>
    <row r="128" spans="2:33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</row>
    <row r="129" spans="2:33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</row>
    <row r="130" spans="2:33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2:33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2:33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2:33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2:33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2:33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2:33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2:33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</row>
    <row r="138" spans="2:33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2:33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2:33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2:33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2:33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2:33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2:33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2:33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2:33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</row>
    <row r="147" spans="2:33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</row>
    <row r="148" spans="2:33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</row>
    <row r="149" spans="2:33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</row>
    <row r="150" spans="2:33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</row>
    <row r="151" spans="2:33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</row>
    <row r="152" spans="2:33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</row>
    <row r="153" spans="2:33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</row>
    <row r="154" spans="2:33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</row>
    <row r="155" spans="2:33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2:33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</sheetData>
  <sheetProtection algorithmName="SHA-512" hashValue="x+z6aSLNiGa13EsCjJ4Kg9sSOCiR5GUPy7w/SkjnfZeaxu6i2fuon4viNvoNt/u4z5yv46D5zDTEfXmlwFh9ew==" saltValue="mxaBNB9lOu8P+kdZ+/KQcA==" spinCount="100000" sheet="1" formatColumns="0"/>
  <mergeCells count="12">
    <mergeCell ref="B27:G27"/>
    <mergeCell ref="B28:G28"/>
    <mergeCell ref="B2:D2"/>
    <mergeCell ref="B6:I6"/>
    <mergeCell ref="B22:B23"/>
    <mergeCell ref="C22:C23"/>
    <mergeCell ref="D22:D23"/>
    <mergeCell ref="B7:I7"/>
    <mergeCell ref="B8:I8"/>
    <mergeCell ref="B15:B18"/>
    <mergeCell ref="C15:C18"/>
    <mergeCell ref="D15:D18"/>
  </mergeCells>
  <printOptions horizontalCentered="1"/>
  <pageMargins left="0.70866141732283472" right="0.70866141732283472" top="0.83" bottom="0.59055118110236227" header="0.45" footer="0.51181102362204722"/>
  <pageSetup paperSize="9"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44"/>
  <sheetViews>
    <sheetView view="pageBreakPreview" zoomScaleNormal="130" zoomScaleSheetLayoutView="10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3.44140625" style="1" customWidth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36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50" t="s">
        <v>71</v>
      </c>
      <c r="C20" s="51"/>
      <c r="D20" s="52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72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20.100000000000001" customHeight="1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  <c r="I22" s="26"/>
      <c r="S22" s="1" t="s">
        <v>66</v>
      </c>
    </row>
    <row r="23" spans="1:19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  <c r="K23" s="10"/>
      <c r="L23" s="10"/>
    </row>
    <row r="24" spans="1:19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</row>
    <row r="25" spans="1:19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30"/>
      <c r="G25" s="18">
        <f t="shared" si="2"/>
        <v>0</v>
      </c>
      <c r="H25" s="19">
        <f t="shared" si="3"/>
        <v>0</v>
      </c>
    </row>
    <row r="26" spans="1:19" x14ac:dyDescent="0.3">
      <c r="A26" s="11">
        <v>3</v>
      </c>
      <c r="B26" s="126" t="s">
        <v>76</v>
      </c>
      <c r="C26" s="126"/>
      <c r="D26" s="126"/>
      <c r="E26" s="28">
        <v>1</v>
      </c>
      <c r="F26" s="17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7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7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7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7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7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7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7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7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7"/>
      <c r="G35" s="18">
        <f t="shared" si="2"/>
        <v>0</v>
      </c>
      <c r="H35" s="19">
        <f t="shared" si="3"/>
        <v>0</v>
      </c>
      <c r="N35" s="32"/>
      <c r="O35" s="32"/>
      <c r="P35" s="32"/>
      <c r="Q35" s="32"/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7"/>
      <c r="G36" s="18">
        <f t="shared" si="2"/>
        <v>0</v>
      </c>
      <c r="H36" s="19">
        <f t="shared" si="3"/>
        <v>0</v>
      </c>
      <c r="N36" s="32"/>
      <c r="O36" s="32"/>
      <c r="P36" s="32"/>
      <c r="Q36" s="33"/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7"/>
      <c r="G37" s="18">
        <f t="shared" si="2"/>
        <v>0</v>
      </c>
      <c r="H37" s="19">
        <f t="shared" si="3"/>
        <v>0</v>
      </c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7"/>
      <c r="G38" s="18">
        <f t="shared" si="2"/>
        <v>0</v>
      </c>
      <c r="H38" s="19">
        <f t="shared" si="3"/>
        <v>0</v>
      </c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7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7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7"/>
      <c r="G41" s="21">
        <f t="shared" si="2"/>
        <v>0</v>
      </c>
      <c r="H41" s="22">
        <f t="shared" si="3"/>
        <v>0</v>
      </c>
    </row>
    <row r="42" spans="1:17" ht="20.100000000000001" customHeight="1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3mr5xPzRBEAbFYCBCmldmrD8TvOJZDQXpfbs5q3+GveJP0QbfBGOtHDuabjYYDdJDmni3Mbhg8GXZj3i7yk47g==" saltValue="s98VSM3vXnGFsliVFr4nyQ==" spinCount="100000" sheet="1" objects="1" scenarios="1" formatColumns="0"/>
  <mergeCells count="40">
    <mergeCell ref="B21:D21"/>
    <mergeCell ref="B44:D44"/>
    <mergeCell ref="B36:D36"/>
    <mergeCell ref="B37:D37"/>
    <mergeCell ref="B38:D38"/>
    <mergeCell ref="B39:D39"/>
    <mergeCell ref="B40:D40"/>
    <mergeCell ref="B33:D33"/>
    <mergeCell ref="B34:D34"/>
    <mergeCell ref="B35:D35"/>
    <mergeCell ref="B41:D41"/>
    <mergeCell ref="A42:E42"/>
    <mergeCell ref="B28:D28"/>
    <mergeCell ref="B29:D29"/>
    <mergeCell ref="B30:D30"/>
    <mergeCell ref="B31:D31"/>
    <mergeCell ref="B32:D32"/>
    <mergeCell ref="A22:E22"/>
    <mergeCell ref="B24:D24"/>
    <mergeCell ref="B25:D25"/>
    <mergeCell ref="B26:D26"/>
    <mergeCell ref="B27:D27"/>
    <mergeCell ref="B17:D17"/>
    <mergeCell ref="B18:D18"/>
    <mergeCell ref="B19:D19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44"/>
  <sheetViews>
    <sheetView view="pageBreakPreview" topLeftCell="D15" zoomScale="110" zoomScaleNormal="110" zoomScaleSheetLayoutView="11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94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4.4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4.4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SUM(H22+H42)</f>
        <v>0</v>
      </c>
    </row>
  </sheetData>
  <sheetProtection algorithmName="SHA-512" hashValue="S6mxJQ9QSQ//+IE7lAtqy8DxekXKerE5+ZDmiP9Ijid61R+JEBPKsw6TD4K1T2K6S0M8VG8ytFXko50BKfbmcQ==" saltValue="3fjvMFnz1seAL0wqHnCoEA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2" firstPageNumber="0" orientation="portrait" verticalDpi="1200" r:id="rId1"/>
  <colBreaks count="1" manualBreakCount="1">
    <brk id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W44"/>
  <sheetViews>
    <sheetView view="pageBreakPreview" zoomScale="80" zoomScaleNormal="100" zoomScaleSheetLayoutView="8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96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4.4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4.4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SUM(H22+H42)</f>
        <v>0</v>
      </c>
    </row>
  </sheetData>
  <sheetProtection algorithmName="SHA-512" hashValue="nmE3pKypAxvx83s5fi3ukiKjewFbsCQG4HdLhH+uLGuYHnR17WKZnaPcjyVSS85kteCZXvX7NyKALl970M3+5A==" saltValue="eQ37/kNaIxsVAB2nti1JRQ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2" firstPageNumber="0" orientation="portrait" verticalDpi="1200" r:id="rId1"/>
  <colBreaks count="1" manualBreakCount="1">
    <brk id="8" man="1"/>
  </colBreaks>
  <ignoredErrors>
    <ignoredError sqref="A5:E20 A22:E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31"/>
  <sheetViews>
    <sheetView view="pageBreakPreview" zoomScale="70" zoomScaleNormal="100" zoomScaleSheetLayoutView="7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97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x14ac:dyDescent="0.3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  <c r="O10" s="1" t="s">
        <v>66</v>
      </c>
    </row>
    <row r="11" spans="1:15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</row>
    <row r="16" spans="1:15" x14ac:dyDescent="0.3">
      <c r="A16" s="11">
        <v>13</v>
      </c>
      <c r="B16" s="126" t="s">
        <v>71</v>
      </c>
      <c r="C16" s="126"/>
      <c r="D16" s="126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20.100000000000001" customHeight="1" thickBot="1" x14ac:dyDescent="0.35">
      <c r="A18" s="128"/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6"/>
      <c r="S18" s="1" t="s">
        <v>66</v>
      </c>
    </row>
    <row r="19" spans="1:19" ht="27" customHeight="1" x14ac:dyDescent="0.3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7" t="s">
        <v>42</v>
      </c>
      <c r="K19" s="10"/>
      <c r="L19" s="10"/>
    </row>
    <row r="20" spans="1:19" x14ac:dyDescent="0.3">
      <c r="A20" s="11">
        <v>1</v>
      </c>
      <c r="B20" s="125" t="s">
        <v>100</v>
      </c>
      <c r="C20" s="125"/>
      <c r="D20" s="125"/>
      <c r="E20" s="28">
        <v>1</v>
      </c>
      <c r="F20" s="13"/>
      <c r="G20" s="14">
        <f t="shared" ref="G20:G28" si="2">H20/12</f>
        <v>0</v>
      </c>
      <c r="H20" s="15">
        <f t="shared" ref="H20:H28" si="3">E20*F20</f>
        <v>0</v>
      </c>
    </row>
    <row r="21" spans="1:19" x14ac:dyDescent="0.3">
      <c r="A21" s="16">
        <v>2</v>
      </c>
      <c r="B21" s="126" t="s">
        <v>77</v>
      </c>
      <c r="C21" s="126"/>
      <c r="D21" s="126"/>
      <c r="E21" s="31">
        <v>0.33333299999999999</v>
      </c>
      <c r="F21" s="13"/>
      <c r="G21" s="18">
        <f t="shared" si="2"/>
        <v>0</v>
      </c>
      <c r="H21" s="19">
        <f t="shared" si="3"/>
        <v>0</v>
      </c>
    </row>
    <row r="22" spans="1:19" x14ac:dyDescent="0.3">
      <c r="A22" s="16">
        <v>3</v>
      </c>
      <c r="B22" s="126" t="s">
        <v>78</v>
      </c>
      <c r="C22" s="126"/>
      <c r="D22" s="126"/>
      <c r="E22" s="12">
        <v>1</v>
      </c>
      <c r="F22" s="13"/>
      <c r="G22" s="18">
        <f t="shared" si="2"/>
        <v>0</v>
      </c>
      <c r="H22" s="19">
        <f t="shared" si="3"/>
        <v>0</v>
      </c>
    </row>
    <row r="23" spans="1:19" x14ac:dyDescent="0.3">
      <c r="A23" s="16">
        <v>4</v>
      </c>
      <c r="B23" s="126" t="s">
        <v>79</v>
      </c>
      <c r="C23" s="126"/>
      <c r="D23" s="126"/>
      <c r="E23" s="31">
        <v>0.2</v>
      </c>
      <c r="F23" s="13"/>
      <c r="G23" s="18">
        <f t="shared" si="2"/>
        <v>0</v>
      </c>
      <c r="H23" s="19">
        <f t="shared" si="3"/>
        <v>0</v>
      </c>
    </row>
    <row r="24" spans="1:19" x14ac:dyDescent="0.3">
      <c r="A24" s="16">
        <v>5</v>
      </c>
      <c r="B24" s="126" t="s">
        <v>80</v>
      </c>
      <c r="C24" s="126"/>
      <c r="D24" s="126"/>
      <c r="E24" s="31">
        <v>0.11111111111111099</v>
      </c>
      <c r="F24" s="13"/>
      <c r="G24" s="18">
        <f t="shared" si="2"/>
        <v>0</v>
      </c>
      <c r="H24" s="19">
        <f t="shared" si="3"/>
        <v>0</v>
      </c>
    </row>
    <row r="25" spans="1:19" x14ac:dyDescent="0.3">
      <c r="A25" s="16">
        <v>6</v>
      </c>
      <c r="B25" s="126" t="s">
        <v>101</v>
      </c>
      <c r="C25" s="126"/>
      <c r="D25" s="126"/>
      <c r="E25" s="12">
        <v>2</v>
      </c>
      <c r="F25" s="13"/>
      <c r="G25" s="18">
        <f t="shared" si="2"/>
        <v>0</v>
      </c>
      <c r="H25" s="19">
        <f t="shared" si="3"/>
        <v>0</v>
      </c>
    </row>
    <row r="26" spans="1:19" x14ac:dyDescent="0.3">
      <c r="A26" s="16">
        <v>7</v>
      </c>
      <c r="B26" s="126" t="s">
        <v>102</v>
      </c>
      <c r="C26" s="126"/>
      <c r="D26" s="126"/>
      <c r="E26" s="31">
        <v>0.25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6">
        <v>8</v>
      </c>
      <c r="B27" s="126" t="s">
        <v>90</v>
      </c>
      <c r="C27" s="126"/>
      <c r="D27" s="126"/>
      <c r="E27" s="12">
        <v>1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6">
        <v>9</v>
      </c>
      <c r="B28" s="127" t="s">
        <v>103</v>
      </c>
      <c r="C28" s="127"/>
      <c r="D28" s="127"/>
      <c r="E28" s="34">
        <v>0.2</v>
      </c>
      <c r="F28" s="13"/>
      <c r="G28" s="21">
        <f t="shared" si="2"/>
        <v>0</v>
      </c>
      <c r="H28" s="22">
        <f t="shared" si="3"/>
        <v>0</v>
      </c>
    </row>
    <row r="29" spans="1:19" ht="20.100000000000001" customHeight="1" x14ac:dyDescent="0.3">
      <c r="A29" s="128"/>
      <c r="B29" s="128"/>
      <c r="C29" s="128"/>
      <c r="D29" s="128"/>
      <c r="E29" s="128"/>
      <c r="F29" s="23"/>
      <c r="G29" s="24">
        <f>SUM(G20:G28)</f>
        <v>0</v>
      </c>
      <c r="H29" s="35">
        <f>SUM(H20:H28)</f>
        <v>0</v>
      </c>
    </row>
    <row r="30" spans="1:19" x14ac:dyDescent="0.3">
      <c r="A30" s="36"/>
      <c r="B30" s="36" t="s">
        <v>92</v>
      </c>
      <c r="G30" s="26"/>
    </row>
    <row r="31" spans="1:19" ht="15.6" x14ac:dyDescent="0.3">
      <c r="B31" s="132" t="s">
        <v>93</v>
      </c>
      <c r="C31" s="132"/>
      <c r="D31" s="132"/>
      <c r="H31" s="37">
        <f>H18+H29</f>
        <v>0</v>
      </c>
    </row>
  </sheetData>
  <sheetProtection algorithmName="SHA-512" hashValue="ucPqvpgsc7VgTvKB3NyuVVZ8zLNKUxmloSOMZQVpvluZsELgKtyLmpoPkOuiv7B7/D3Jir+XvdSddX5iPciKRA==" saltValue="iXRIzovH3YlA2fpeAzlEMw==" spinCount="100000" sheet="1" objects="1" scenarios="1" formatColumns="0"/>
  <mergeCells count="28">
    <mergeCell ref="B23:D23"/>
    <mergeCell ref="B24:D24"/>
    <mergeCell ref="B28:D28"/>
    <mergeCell ref="A29:E29"/>
    <mergeCell ref="B31:D31"/>
    <mergeCell ref="B25:D25"/>
    <mergeCell ref="B26:D26"/>
    <mergeCell ref="B27:D27"/>
    <mergeCell ref="A18:E18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rintOptions horizontalCentered="1"/>
  <pageMargins left="0.31496062992125984" right="0.31496062992125984" top="0.39370078740157483" bottom="0.39370078740157483" header="0.51181102362204722" footer="0.51181102362204722"/>
  <pageSetup paperSize="9" scale="90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W44"/>
  <sheetViews>
    <sheetView view="pageBreakPreview" zoomScaleNormal="100" zoomScaleSheetLayoutView="100" zoomScalePageLayoutView="60" workbookViewId="0">
      <selection activeCell="B9" sqref="B9:D9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104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20.100000000000001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27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KOo0/pxu2ly5MpmhoPMyxS4bthD5Mg2wULI3SsnYgYLUBPyJQTga5u0JnZoZ90PZ4UGZDT6tIv6GIVxoNcKljA==" saltValue="CdzKkujQy2Sd34OeTgH8JA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2" firstPageNumber="0" orientation="portrait" verticalDpi="1200" r:id="rId1"/>
  <colBreaks count="1" manualBreakCount="1">
    <brk id="8" man="1"/>
  </colBreaks>
  <ignoredErrors>
    <ignoredError sqref="A5:E20 A22:E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W31"/>
  <sheetViews>
    <sheetView view="pageBreakPreview" zoomScaleNormal="100" zoomScaleSheetLayoutView="100" zoomScalePageLayoutView="60" workbookViewId="0">
      <selection activeCell="G14" sqref="G14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5546875" style="1" customWidth="1"/>
    <col min="8" max="8" width="25.44140625" style="1" customWidth="1"/>
    <col min="9" max="9" width="5" style="1"/>
    <col min="10" max="257" width="8.88671875" style="1"/>
  </cols>
  <sheetData>
    <row r="1" spans="1:17" ht="21" x14ac:dyDescent="0.4">
      <c r="A1" s="2" t="s">
        <v>35</v>
      </c>
      <c r="B1" s="3"/>
      <c r="C1" s="3"/>
      <c r="D1" s="3"/>
      <c r="E1" s="123" t="s">
        <v>136</v>
      </c>
      <c r="F1" s="123"/>
      <c r="G1" s="123"/>
      <c r="H1" s="123"/>
    </row>
    <row r="2" spans="1:17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7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7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7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7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7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7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7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7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7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7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7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7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7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  <c r="N15" s="32"/>
      <c r="O15" s="32"/>
      <c r="P15" s="32"/>
      <c r="Q15" s="32"/>
    </row>
    <row r="16" spans="1:17" x14ac:dyDescent="0.3">
      <c r="A16" s="11">
        <v>13</v>
      </c>
      <c r="B16" s="126" t="s">
        <v>71</v>
      </c>
      <c r="C16" s="126"/>
      <c r="D16" s="126"/>
      <c r="E16" s="12">
        <v>12</v>
      </c>
      <c r="F16" s="13"/>
      <c r="G16" s="18">
        <f t="shared" si="0"/>
        <v>0</v>
      </c>
      <c r="H16" s="19">
        <f t="shared" si="1"/>
        <v>0</v>
      </c>
      <c r="N16" s="32"/>
      <c r="O16" s="32"/>
      <c r="P16" s="32"/>
      <c r="Q16" s="33"/>
    </row>
    <row r="17" spans="1:17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  <c r="N17" s="32"/>
      <c r="O17" s="32"/>
      <c r="P17" s="32"/>
      <c r="Q17" s="33"/>
    </row>
    <row r="18" spans="1:17" ht="15" thickBot="1" x14ac:dyDescent="0.35">
      <c r="A18" s="128"/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</row>
    <row r="19" spans="1:17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7" t="s">
        <v>42</v>
      </c>
    </row>
    <row r="20" spans="1:17" x14ac:dyDescent="0.3">
      <c r="A20" s="11">
        <v>1</v>
      </c>
      <c r="B20" s="125" t="s">
        <v>100</v>
      </c>
      <c r="C20" s="125"/>
      <c r="D20" s="125"/>
      <c r="E20" s="28">
        <v>1</v>
      </c>
      <c r="F20" s="13"/>
      <c r="G20" s="14">
        <f t="shared" ref="G20:G28" si="2">H20/12</f>
        <v>0</v>
      </c>
      <c r="H20" s="15">
        <f t="shared" ref="H20:H28" si="3">E20*F20</f>
        <v>0</v>
      </c>
    </row>
    <row r="21" spans="1:17" x14ac:dyDescent="0.3">
      <c r="A21" s="16">
        <v>2</v>
      </c>
      <c r="B21" s="126" t="s">
        <v>77</v>
      </c>
      <c r="C21" s="126"/>
      <c r="D21" s="126"/>
      <c r="E21" s="31">
        <v>0.33333299999999999</v>
      </c>
      <c r="F21" s="13"/>
      <c r="G21" s="18">
        <f t="shared" si="2"/>
        <v>0</v>
      </c>
      <c r="H21" s="19">
        <f t="shared" si="3"/>
        <v>0</v>
      </c>
    </row>
    <row r="22" spans="1:17" ht="15" customHeight="1" x14ac:dyDescent="0.3">
      <c r="A22" s="16">
        <v>3</v>
      </c>
      <c r="B22" s="126" t="s">
        <v>78</v>
      </c>
      <c r="C22" s="126"/>
      <c r="D22" s="126"/>
      <c r="E22" s="12">
        <v>1</v>
      </c>
      <c r="F22" s="13"/>
      <c r="G22" s="18">
        <f t="shared" si="2"/>
        <v>0</v>
      </c>
      <c r="H22" s="19">
        <f t="shared" si="3"/>
        <v>0</v>
      </c>
    </row>
    <row r="23" spans="1:17" x14ac:dyDescent="0.3">
      <c r="A23" s="16">
        <v>4</v>
      </c>
      <c r="B23" s="126" t="s">
        <v>79</v>
      </c>
      <c r="C23" s="126"/>
      <c r="D23" s="126"/>
      <c r="E23" s="31">
        <v>0.2</v>
      </c>
      <c r="F23" s="13"/>
      <c r="G23" s="18">
        <f t="shared" si="2"/>
        <v>0</v>
      </c>
      <c r="H23" s="19">
        <f t="shared" si="3"/>
        <v>0</v>
      </c>
    </row>
    <row r="24" spans="1:17" x14ac:dyDescent="0.3">
      <c r="A24" s="16">
        <v>5</v>
      </c>
      <c r="B24" s="126" t="s">
        <v>80</v>
      </c>
      <c r="C24" s="126"/>
      <c r="D24" s="126"/>
      <c r="E24" s="31">
        <v>0.11111111111111099</v>
      </c>
      <c r="F24" s="13"/>
      <c r="G24" s="18">
        <f t="shared" si="2"/>
        <v>0</v>
      </c>
      <c r="H24" s="19">
        <f t="shared" si="3"/>
        <v>0</v>
      </c>
    </row>
    <row r="25" spans="1:17" x14ac:dyDescent="0.3">
      <c r="A25" s="16">
        <v>6</v>
      </c>
      <c r="B25" s="126" t="s">
        <v>101</v>
      </c>
      <c r="C25" s="126"/>
      <c r="D25" s="126"/>
      <c r="E25" s="12">
        <v>2</v>
      </c>
      <c r="F25" s="13"/>
      <c r="G25" s="18">
        <f t="shared" si="2"/>
        <v>0</v>
      </c>
      <c r="H25" s="19">
        <f t="shared" si="3"/>
        <v>0</v>
      </c>
    </row>
    <row r="26" spans="1:17" x14ac:dyDescent="0.3">
      <c r="A26" s="16">
        <v>7</v>
      </c>
      <c r="B26" s="126" t="s">
        <v>102</v>
      </c>
      <c r="C26" s="126"/>
      <c r="D26" s="126"/>
      <c r="E26" s="31">
        <v>0.25</v>
      </c>
      <c r="F26" s="13"/>
      <c r="G26" s="18">
        <f t="shared" si="2"/>
        <v>0</v>
      </c>
      <c r="H26" s="19">
        <f t="shared" si="3"/>
        <v>0</v>
      </c>
    </row>
    <row r="27" spans="1:17" x14ac:dyDescent="0.3">
      <c r="A27" s="16">
        <v>8</v>
      </c>
      <c r="B27" s="126" t="s">
        <v>90</v>
      </c>
      <c r="C27" s="126"/>
      <c r="D27" s="126"/>
      <c r="E27" s="12">
        <v>1</v>
      </c>
      <c r="F27" s="13"/>
      <c r="G27" s="18">
        <f t="shared" si="2"/>
        <v>0</v>
      </c>
      <c r="H27" s="19">
        <f t="shared" si="3"/>
        <v>0</v>
      </c>
    </row>
    <row r="28" spans="1:17" ht="15" thickBot="1" x14ac:dyDescent="0.35">
      <c r="A28" s="16">
        <v>9</v>
      </c>
      <c r="B28" s="127" t="s">
        <v>103</v>
      </c>
      <c r="C28" s="127"/>
      <c r="D28" s="127"/>
      <c r="E28" s="34">
        <v>0.2</v>
      </c>
      <c r="F28" s="13"/>
      <c r="G28" s="21">
        <f t="shared" si="2"/>
        <v>0</v>
      </c>
      <c r="H28" s="22">
        <f t="shared" si="3"/>
        <v>0</v>
      </c>
    </row>
    <row r="29" spans="1:17" ht="15" thickBot="1" x14ac:dyDescent="0.35">
      <c r="A29" s="128"/>
      <c r="B29" s="128"/>
      <c r="C29" s="128"/>
      <c r="D29" s="128"/>
      <c r="E29" s="128"/>
      <c r="F29" s="23"/>
      <c r="G29" s="24">
        <f>SUM(G20:G28)</f>
        <v>0</v>
      </c>
      <c r="H29" s="35">
        <f>SUM(H20:H28)</f>
        <v>0</v>
      </c>
    </row>
    <row r="30" spans="1:17" ht="15" thickBot="1" x14ac:dyDescent="0.35">
      <c r="A30" s="36"/>
      <c r="B30" s="36" t="s">
        <v>92</v>
      </c>
      <c r="G30" s="26"/>
    </row>
    <row r="31" spans="1:17" ht="16.2" thickBot="1" x14ac:dyDescent="0.35">
      <c r="B31" s="132" t="s">
        <v>93</v>
      </c>
      <c r="C31" s="132"/>
      <c r="D31" s="132"/>
      <c r="H31" s="37">
        <f>H18+H29</f>
        <v>0</v>
      </c>
    </row>
  </sheetData>
  <sheetProtection algorithmName="SHA-512" hashValue="ov9n2xcEAK4WUkQxxd3L98oo92ZEJMdSurRcQaKLqZo8AHVCVYyav5sHNL/6OvVldPbuDeIgJLYYcn+5VQIlyQ==" saltValue="FCShAq435QkHwU450evUVw==" spinCount="100000" sheet="1" objects="1" scenarios="1" formatColumns="0"/>
  <mergeCells count="28">
    <mergeCell ref="B26:D26"/>
    <mergeCell ref="B20:D20"/>
    <mergeCell ref="B21:D21"/>
    <mergeCell ref="A18:E18"/>
    <mergeCell ref="B22:D22"/>
    <mergeCell ref="B23:D23"/>
    <mergeCell ref="B6:D6"/>
    <mergeCell ref="B4:D4"/>
    <mergeCell ref="B5:D5"/>
    <mergeCell ref="B24:D24"/>
    <mergeCell ref="B25:D25"/>
    <mergeCell ref="B17:D17"/>
    <mergeCell ref="B28:D28"/>
    <mergeCell ref="A29:E29"/>
    <mergeCell ref="B31:D31"/>
    <mergeCell ref="E1:H1"/>
    <mergeCell ref="A2:H2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7:D27"/>
  </mergeCells>
  <pageMargins left="0.7" right="0.7" top="0.78749999999999998" bottom="0.78749999999999998" header="0.51180555555555496" footer="0.51180555555555496"/>
  <pageSetup paperSize="9" scale="82" firstPageNumber="0" orientation="portrait" verticalDpi="1200" r:id="rId1"/>
  <colBreaks count="1" manualBreakCount="1">
    <brk id="8" man="1"/>
  </colBreaks>
  <ignoredErrors>
    <ignoredError sqref="A5:E16 A18:E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W35"/>
  <sheetViews>
    <sheetView view="pageBreakPreview" topLeftCell="A3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33203125" style="1" customWidth="1"/>
    <col min="8" max="8" width="25.44140625" style="1" customWidth="1"/>
    <col min="9" max="9" width="5" style="1"/>
    <col min="10" max="257" width="8.88671875" style="1"/>
  </cols>
  <sheetData>
    <row r="1" spans="1:15" ht="21.6" thickBot="1" x14ac:dyDescent="0.45">
      <c r="A1" s="40" t="s">
        <v>35</v>
      </c>
      <c r="B1" s="41"/>
      <c r="C1" s="41"/>
      <c r="D1" s="41"/>
      <c r="E1" s="133" t="s">
        <v>105</v>
      </c>
      <c r="F1" s="133"/>
      <c r="G1" s="133"/>
      <c r="H1" s="134"/>
    </row>
    <row r="2" spans="1:15" ht="25.35" customHeight="1" thickBot="1" x14ac:dyDescent="0.45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71</v>
      </c>
      <c r="C16" s="126"/>
      <c r="D16" s="126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106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15" thickBot="1" x14ac:dyDescent="0.35">
      <c r="A18" s="128" t="s">
        <v>107</v>
      </c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0"/>
      <c r="J18" s="20"/>
      <c r="K18" s="20"/>
    </row>
    <row r="19" spans="1:19" ht="15" thickBot="1" x14ac:dyDescent="0.35">
      <c r="A19" s="135" t="s">
        <v>108</v>
      </c>
      <c r="B19" s="136"/>
      <c r="C19" s="136"/>
      <c r="D19" s="136"/>
      <c r="E19" s="137"/>
      <c r="F19" s="23"/>
      <c r="G19" s="24"/>
      <c r="H19" s="25">
        <f>SUM(H18*3)</f>
        <v>0</v>
      </c>
      <c r="I19" s="20"/>
      <c r="J19" s="20"/>
      <c r="K19" s="20"/>
    </row>
    <row r="20" spans="1:19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7" t="s">
        <v>42</v>
      </c>
    </row>
    <row r="21" spans="1:19" x14ac:dyDescent="0.3">
      <c r="A21" s="11">
        <v>1</v>
      </c>
      <c r="B21" s="125" t="s">
        <v>100</v>
      </c>
      <c r="C21" s="125"/>
      <c r="D21" s="125"/>
      <c r="E21" s="28">
        <v>1</v>
      </c>
      <c r="F21" s="13"/>
      <c r="G21" s="14">
        <f t="shared" ref="G21:G29" si="2">H21/12</f>
        <v>0</v>
      </c>
      <c r="H21" s="15">
        <f t="shared" ref="H21:H29" si="3">E21*F21</f>
        <v>0</v>
      </c>
    </row>
    <row r="22" spans="1:19" x14ac:dyDescent="0.3">
      <c r="A22" s="16">
        <v>2</v>
      </c>
      <c r="B22" s="126" t="s">
        <v>77</v>
      </c>
      <c r="C22" s="126"/>
      <c r="D22" s="126"/>
      <c r="E22" s="31">
        <v>0.33333299999999999</v>
      </c>
      <c r="F22" s="13"/>
      <c r="G22" s="18">
        <f t="shared" si="2"/>
        <v>0</v>
      </c>
      <c r="H22" s="19">
        <f t="shared" si="3"/>
        <v>0</v>
      </c>
    </row>
    <row r="23" spans="1:19" x14ac:dyDescent="0.3">
      <c r="A23" s="16">
        <v>3</v>
      </c>
      <c r="B23" s="126" t="s">
        <v>78</v>
      </c>
      <c r="C23" s="126"/>
      <c r="D23" s="126"/>
      <c r="E23" s="12">
        <v>1</v>
      </c>
      <c r="F23" s="13"/>
      <c r="G23" s="18">
        <f t="shared" si="2"/>
        <v>0</v>
      </c>
      <c r="H23" s="19">
        <f t="shared" si="3"/>
        <v>0</v>
      </c>
    </row>
    <row r="24" spans="1:19" ht="15" customHeight="1" x14ac:dyDescent="0.3">
      <c r="A24" s="16">
        <v>4</v>
      </c>
      <c r="B24" s="126" t="s">
        <v>79</v>
      </c>
      <c r="C24" s="126"/>
      <c r="D24" s="126"/>
      <c r="E24" s="31">
        <v>0.2</v>
      </c>
      <c r="F24" s="13"/>
      <c r="G24" s="18">
        <f t="shared" si="2"/>
        <v>0</v>
      </c>
      <c r="H24" s="19">
        <f t="shared" si="3"/>
        <v>0</v>
      </c>
    </row>
    <row r="25" spans="1:19" ht="15" customHeight="1" x14ac:dyDescent="0.3">
      <c r="A25" s="16">
        <v>5</v>
      </c>
      <c r="B25" s="126" t="s">
        <v>80</v>
      </c>
      <c r="C25" s="126"/>
      <c r="D25" s="126"/>
      <c r="E25" s="31">
        <v>0.11111111111111099</v>
      </c>
      <c r="F25" s="13"/>
      <c r="G25" s="18">
        <f t="shared" si="2"/>
        <v>0</v>
      </c>
      <c r="H25" s="19">
        <f t="shared" si="3"/>
        <v>0</v>
      </c>
      <c r="I25" s="26"/>
      <c r="S25" s="1" t="s">
        <v>66</v>
      </c>
    </row>
    <row r="26" spans="1:19" ht="15" customHeight="1" x14ac:dyDescent="0.3">
      <c r="A26" s="16">
        <v>6</v>
      </c>
      <c r="B26" s="126" t="s">
        <v>101</v>
      </c>
      <c r="C26" s="126"/>
      <c r="D26" s="126"/>
      <c r="E26" s="12">
        <v>2</v>
      </c>
      <c r="F26" s="13"/>
      <c r="G26" s="18">
        <f t="shared" si="2"/>
        <v>0</v>
      </c>
      <c r="H26" s="19">
        <f t="shared" si="3"/>
        <v>0</v>
      </c>
      <c r="K26" s="10"/>
      <c r="L26" s="10"/>
    </row>
    <row r="27" spans="1:19" ht="15" customHeight="1" x14ac:dyDescent="0.3">
      <c r="A27" s="16">
        <v>7</v>
      </c>
      <c r="B27" s="126" t="s">
        <v>102</v>
      </c>
      <c r="C27" s="126"/>
      <c r="D27" s="126"/>
      <c r="E27" s="31">
        <v>0.25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6">
        <v>8</v>
      </c>
      <c r="B28" s="126" t="s">
        <v>90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ht="15" thickBot="1" x14ac:dyDescent="0.35">
      <c r="A29" s="39">
        <v>9</v>
      </c>
      <c r="B29" s="127" t="s">
        <v>103</v>
      </c>
      <c r="C29" s="127"/>
      <c r="D29" s="127"/>
      <c r="E29" s="34">
        <v>0.2</v>
      </c>
      <c r="F29" s="13"/>
      <c r="G29" s="21">
        <f t="shared" si="2"/>
        <v>0</v>
      </c>
      <c r="H29" s="22">
        <f t="shared" si="3"/>
        <v>0</v>
      </c>
    </row>
    <row r="30" spans="1:19" ht="15" thickBot="1" x14ac:dyDescent="0.35">
      <c r="A30" s="128" t="s">
        <v>107</v>
      </c>
      <c r="B30" s="140"/>
      <c r="C30" s="140"/>
      <c r="D30" s="140"/>
      <c r="E30" s="140"/>
      <c r="F30" s="23"/>
      <c r="G30" s="24">
        <f>SUM(G21:G29)</f>
        <v>0</v>
      </c>
      <c r="H30" s="25">
        <f>SUM(H21:H29)</f>
        <v>0</v>
      </c>
    </row>
    <row r="31" spans="1:19" ht="15" thickBot="1" x14ac:dyDescent="0.35">
      <c r="A31" s="141" t="s">
        <v>108</v>
      </c>
      <c r="B31" s="142"/>
      <c r="C31" s="142"/>
      <c r="D31" s="142"/>
      <c r="E31" s="142"/>
      <c r="F31" s="42"/>
      <c r="G31" s="43"/>
      <c r="H31" s="44">
        <f>SUM(H30*3)</f>
        <v>0</v>
      </c>
    </row>
    <row r="32" spans="1:19" ht="15" thickBot="1" x14ac:dyDescent="0.35">
      <c r="A32" s="36"/>
      <c r="B32" s="36" t="s">
        <v>92</v>
      </c>
      <c r="G32" s="26"/>
    </row>
    <row r="33" spans="2:8" ht="16.2" thickBot="1" x14ac:dyDescent="0.35">
      <c r="B33" s="132" t="s">
        <v>93</v>
      </c>
      <c r="C33" s="132"/>
      <c r="D33" s="132"/>
      <c r="E33" s="138" t="s">
        <v>107</v>
      </c>
      <c r="F33" s="138"/>
      <c r="G33" s="139"/>
      <c r="H33" s="37">
        <f>H18+H30</f>
        <v>0</v>
      </c>
    </row>
    <row r="34" spans="2:8" ht="15" thickBot="1" x14ac:dyDescent="0.35">
      <c r="E34" s="45"/>
      <c r="F34" s="45"/>
      <c r="G34" s="45"/>
    </row>
    <row r="35" spans="2:8" ht="15" thickBot="1" x14ac:dyDescent="0.35">
      <c r="E35" s="138" t="s">
        <v>108</v>
      </c>
      <c r="F35" s="138"/>
      <c r="G35" s="139"/>
      <c r="H35" s="38">
        <f>SUM(H33*3)</f>
        <v>0</v>
      </c>
    </row>
  </sheetData>
  <sheetProtection algorithmName="SHA-512" hashValue="AWqtLMS1xp4QpKGkQvB64eMsUqxBcc4Vu6rab24AwHkDk2fPPDggB8/l4a+eIPi6OLyq2CuCxAer0byYrkSQ1w==" saltValue="9zQqC2tKqFvTHPXbDChu4w==" spinCount="100000" sheet="1" objects="1" scenarios="1" formatColumns="0"/>
  <mergeCells count="32"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E16 B18:E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W35"/>
  <sheetViews>
    <sheetView view="pageBreakPreview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3320312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109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43" t="s">
        <v>47</v>
      </c>
      <c r="C5" s="144"/>
      <c r="D5" s="145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43" t="s">
        <v>51</v>
      </c>
      <c r="C6" s="144"/>
      <c r="D6" s="145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43" t="s">
        <v>53</v>
      </c>
      <c r="C7" s="144"/>
      <c r="D7" s="145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43" t="s">
        <v>55</v>
      </c>
      <c r="C8" s="144"/>
      <c r="D8" s="145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43" t="s">
        <v>61</v>
      </c>
      <c r="C9" s="144"/>
      <c r="D9" s="145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43" t="s">
        <v>99</v>
      </c>
      <c r="C10" s="144"/>
      <c r="D10" s="145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43" t="s">
        <v>65</v>
      </c>
      <c r="C11" s="144"/>
      <c r="D11" s="145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43" t="s">
        <v>67</v>
      </c>
      <c r="C12" s="144"/>
      <c r="D12" s="145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43" t="s">
        <v>68</v>
      </c>
      <c r="C13" s="144"/>
      <c r="D13" s="145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43" t="s">
        <v>69</v>
      </c>
      <c r="C14" s="144"/>
      <c r="D14" s="145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43" t="s">
        <v>70</v>
      </c>
      <c r="C15" s="144"/>
      <c r="D15" s="145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43" t="s">
        <v>71</v>
      </c>
      <c r="C16" s="144"/>
      <c r="D16" s="145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15" thickBot="1" x14ac:dyDescent="0.35">
      <c r="A18" s="128" t="s">
        <v>110</v>
      </c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0"/>
      <c r="J18" s="20"/>
      <c r="K18" s="20"/>
    </row>
    <row r="19" spans="1:19" ht="15" thickBot="1" x14ac:dyDescent="0.35">
      <c r="A19" s="135" t="s">
        <v>111</v>
      </c>
      <c r="B19" s="136"/>
      <c r="C19" s="136"/>
      <c r="D19" s="136"/>
      <c r="E19" s="137"/>
      <c r="F19" s="23"/>
      <c r="G19" s="24"/>
      <c r="H19" s="25">
        <f>SUM(H18*9)</f>
        <v>0</v>
      </c>
      <c r="I19" s="20"/>
      <c r="J19" s="20"/>
      <c r="K19" s="20"/>
    </row>
    <row r="20" spans="1:19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7" t="s">
        <v>42</v>
      </c>
    </row>
    <row r="21" spans="1:19" x14ac:dyDescent="0.3">
      <c r="A21" s="11">
        <v>1</v>
      </c>
      <c r="B21" s="125" t="s">
        <v>100</v>
      </c>
      <c r="C21" s="125"/>
      <c r="D21" s="125"/>
      <c r="E21" s="28">
        <v>1</v>
      </c>
      <c r="F21" s="13"/>
      <c r="G21" s="14">
        <f t="shared" ref="G21:G29" si="2">H21/12</f>
        <v>0</v>
      </c>
      <c r="H21" s="15">
        <f t="shared" ref="H21:H29" si="3">E21*F21</f>
        <v>0</v>
      </c>
    </row>
    <row r="22" spans="1:19" x14ac:dyDescent="0.3">
      <c r="A22" s="16">
        <v>2</v>
      </c>
      <c r="B22" s="126" t="s">
        <v>77</v>
      </c>
      <c r="C22" s="126"/>
      <c r="D22" s="126"/>
      <c r="E22" s="31">
        <v>0.33333299999999999</v>
      </c>
      <c r="F22" s="13"/>
      <c r="G22" s="18">
        <f t="shared" si="2"/>
        <v>0</v>
      </c>
      <c r="H22" s="19">
        <f t="shared" si="3"/>
        <v>0</v>
      </c>
    </row>
    <row r="23" spans="1:19" ht="15" customHeight="1" x14ac:dyDescent="0.3">
      <c r="A23" s="16">
        <v>3</v>
      </c>
      <c r="B23" s="126" t="s">
        <v>78</v>
      </c>
      <c r="C23" s="126"/>
      <c r="D23" s="126"/>
      <c r="E23" s="12">
        <v>1</v>
      </c>
      <c r="F23" s="13"/>
      <c r="G23" s="18">
        <f t="shared" si="2"/>
        <v>0</v>
      </c>
      <c r="H23" s="19">
        <f t="shared" si="3"/>
        <v>0</v>
      </c>
    </row>
    <row r="24" spans="1:19" ht="15" customHeight="1" x14ac:dyDescent="0.3">
      <c r="A24" s="16">
        <v>4</v>
      </c>
      <c r="B24" s="126" t="s">
        <v>79</v>
      </c>
      <c r="C24" s="126"/>
      <c r="D24" s="126"/>
      <c r="E24" s="31">
        <v>0.2</v>
      </c>
      <c r="F24" s="13"/>
      <c r="G24" s="18">
        <f t="shared" si="2"/>
        <v>0</v>
      </c>
      <c r="H24" s="19">
        <f t="shared" si="3"/>
        <v>0</v>
      </c>
    </row>
    <row r="25" spans="1:19" ht="15" customHeight="1" x14ac:dyDescent="0.3">
      <c r="A25" s="16">
        <v>5</v>
      </c>
      <c r="B25" s="126" t="s">
        <v>80</v>
      </c>
      <c r="C25" s="126"/>
      <c r="D25" s="126"/>
      <c r="E25" s="31">
        <v>0.11111111111111099</v>
      </c>
      <c r="F25" s="13"/>
      <c r="G25" s="18">
        <f t="shared" si="2"/>
        <v>0</v>
      </c>
      <c r="H25" s="19">
        <f t="shared" si="3"/>
        <v>0</v>
      </c>
      <c r="I25" s="26"/>
      <c r="S25" s="1" t="s">
        <v>66</v>
      </c>
    </row>
    <row r="26" spans="1:19" ht="15" customHeight="1" x14ac:dyDescent="0.3">
      <c r="A26" s="16">
        <v>6</v>
      </c>
      <c r="B26" s="126" t="s">
        <v>101</v>
      </c>
      <c r="C26" s="126"/>
      <c r="D26" s="126"/>
      <c r="E26" s="12">
        <v>2</v>
      </c>
      <c r="F26" s="13"/>
      <c r="G26" s="18">
        <f t="shared" si="2"/>
        <v>0</v>
      </c>
      <c r="H26" s="19">
        <f t="shared" si="3"/>
        <v>0</v>
      </c>
      <c r="K26" s="10"/>
      <c r="L26" s="10"/>
    </row>
    <row r="27" spans="1:19" ht="15" customHeight="1" x14ac:dyDescent="0.3">
      <c r="A27" s="16">
        <v>7</v>
      </c>
      <c r="B27" s="126" t="s">
        <v>102</v>
      </c>
      <c r="C27" s="126"/>
      <c r="D27" s="126"/>
      <c r="E27" s="31">
        <v>0.25</v>
      </c>
      <c r="F27" s="13"/>
      <c r="G27" s="18">
        <f t="shared" si="2"/>
        <v>0</v>
      </c>
      <c r="H27" s="19">
        <f t="shared" si="3"/>
        <v>0</v>
      </c>
    </row>
    <row r="28" spans="1:19" ht="15" customHeight="1" x14ac:dyDescent="0.3">
      <c r="A28" s="16">
        <v>8</v>
      </c>
      <c r="B28" s="126" t="s">
        <v>90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ht="15" thickBot="1" x14ac:dyDescent="0.35">
      <c r="A29" s="39">
        <v>9</v>
      </c>
      <c r="B29" s="127" t="s">
        <v>103</v>
      </c>
      <c r="C29" s="127"/>
      <c r="D29" s="127"/>
      <c r="E29" s="34">
        <v>0.2</v>
      </c>
      <c r="F29" s="13"/>
      <c r="G29" s="21">
        <f t="shared" si="2"/>
        <v>0</v>
      </c>
      <c r="H29" s="22">
        <f t="shared" si="3"/>
        <v>0</v>
      </c>
    </row>
    <row r="30" spans="1:19" ht="15" thickBot="1" x14ac:dyDescent="0.35">
      <c r="A30" s="128" t="s">
        <v>110</v>
      </c>
      <c r="B30" s="128"/>
      <c r="C30" s="128"/>
      <c r="D30" s="128"/>
      <c r="E30" s="128"/>
      <c r="F30" s="23"/>
      <c r="G30" s="24">
        <f>SUM(G21:G29)</f>
        <v>0</v>
      </c>
      <c r="H30" s="25">
        <f>SUM(H21:H29)</f>
        <v>0</v>
      </c>
    </row>
    <row r="31" spans="1:19" ht="15" thickBot="1" x14ac:dyDescent="0.35">
      <c r="A31" s="146" t="s">
        <v>111</v>
      </c>
      <c r="B31" s="147"/>
      <c r="C31" s="147"/>
      <c r="D31" s="147"/>
      <c r="E31" s="148"/>
      <c r="F31" s="42"/>
      <c r="G31" s="43"/>
      <c r="H31" s="44">
        <f>SUM(H30*9)</f>
        <v>0</v>
      </c>
    </row>
    <row r="32" spans="1:19" ht="15" thickBot="1" x14ac:dyDescent="0.35">
      <c r="A32" s="36"/>
      <c r="B32" s="36" t="s">
        <v>92</v>
      </c>
      <c r="G32" s="26"/>
    </row>
    <row r="33" spans="2:8" ht="16.2" thickBot="1" x14ac:dyDescent="0.35">
      <c r="B33" s="132" t="s">
        <v>93</v>
      </c>
      <c r="C33" s="132"/>
      <c r="D33" s="132"/>
      <c r="E33" s="138" t="s">
        <v>110</v>
      </c>
      <c r="F33" s="138"/>
      <c r="G33" s="139"/>
      <c r="H33" s="37">
        <f>H18+H30</f>
        <v>0</v>
      </c>
    </row>
    <row r="34" spans="2:8" ht="15" thickBot="1" x14ac:dyDescent="0.35">
      <c r="E34" s="45"/>
      <c r="F34" s="45"/>
      <c r="G34" s="45"/>
    </row>
    <row r="35" spans="2:8" ht="15" thickBot="1" x14ac:dyDescent="0.35">
      <c r="E35" s="138" t="s">
        <v>111</v>
      </c>
      <c r="F35" s="138"/>
      <c r="G35" s="139"/>
      <c r="H35" s="38">
        <f>SUM(H33*9)</f>
        <v>0</v>
      </c>
    </row>
  </sheetData>
  <sheetProtection algorithmName="SHA-512" hashValue="cGGVWOUfVgDCKVonA+2E0bv+gAYsNAFGP2vNN5xlJhACo4+5OowhWOjJKMYHdnhCWFXNDVAj6mDJKyz+Isnl6Q==" saltValue="PkLod1sXCCc4j4SuVheIAA==" spinCount="100000" sheet="1" objects="1" scenarios="1" formatColumns="0"/>
  <mergeCells count="32"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6:D6"/>
    <mergeCell ref="B5:D5"/>
    <mergeCell ref="E1:H1"/>
    <mergeCell ref="A2:H2"/>
    <mergeCell ref="B4:D4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W31"/>
  <sheetViews>
    <sheetView view="pageBreakPreview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33203125" style="1" customWidth="1"/>
    <col min="8" max="8" width="25.44140625" style="1" customWidth="1"/>
    <col min="9" max="9" width="5" style="1"/>
    <col min="10" max="257" width="8.88671875" style="1"/>
  </cols>
  <sheetData>
    <row r="1" spans="1:15" ht="21.6" thickBot="1" x14ac:dyDescent="0.45">
      <c r="A1" s="2" t="s">
        <v>35</v>
      </c>
      <c r="B1" s="3"/>
      <c r="C1" s="3"/>
      <c r="D1" s="3"/>
      <c r="E1" s="123" t="s">
        <v>112</v>
      </c>
      <c r="F1" s="123"/>
      <c r="G1" s="123"/>
      <c r="H1" s="123"/>
    </row>
    <row r="2" spans="1:15" ht="25.35" customHeight="1" thickBot="1" x14ac:dyDescent="0.45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71</v>
      </c>
      <c r="C16" s="126"/>
      <c r="D16" s="126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15" thickBot="1" x14ac:dyDescent="0.35">
      <c r="A18" s="128"/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0"/>
      <c r="J18" s="20"/>
      <c r="K18" s="20"/>
    </row>
    <row r="19" spans="1:19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7" t="s">
        <v>42</v>
      </c>
    </row>
    <row r="20" spans="1:19" x14ac:dyDescent="0.3">
      <c r="A20" s="11">
        <v>1</v>
      </c>
      <c r="B20" s="125" t="s">
        <v>100</v>
      </c>
      <c r="C20" s="125"/>
      <c r="D20" s="125"/>
      <c r="E20" s="28">
        <v>1</v>
      </c>
      <c r="F20" s="13"/>
      <c r="G20" s="14">
        <f t="shared" ref="G20:G28" si="2">H20/12</f>
        <v>0</v>
      </c>
      <c r="H20" s="15">
        <f t="shared" ref="H20:H28" si="3">E20*F20</f>
        <v>0</v>
      </c>
    </row>
    <row r="21" spans="1:19" x14ac:dyDescent="0.3">
      <c r="A21" s="16">
        <v>2</v>
      </c>
      <c r="B21" s="126" t="s">
        <v>77</v>
      </c>
      <c r="C21" s="126"/>
      <c r="D21" s="126"/>
      <c r="E21" s="31">
        <v>0.33333299999999999</v>
      </c>
      <c r="F21" s="13"/>
      <c r="G21" s="18">
        <f t="shared" si="2"/>
        <v>0</v>
      </c>
      <c r="H21" s="19">
        <f t="shared" si="3"/>
        <v>0</v>
      </c>
    </row>
    <row r="22" spans="1:19" ht="15" customHeight="1" x14ac:dyDescent="0.3">
      <c r="A22" s="16">
        <v>3</v>
      </c>
      <c r="B22" s="126" t="s">
        <v>78</v>
      </c>
      <c r="C22" s="126"/>
      <c r="D22" s="126"/>
      <c r="E22" s="12">
        <v>1</v>
      </c>
      <c r="F22" s="13"/>
      <c r="G22" s="18">
        <f t="shared" si="2"/>
        <v>0</v>
      </c>
      <c r="H22" s="19">
        <f t="shared" si="3"/>
        <v>0</v>
      </c>
    </row>
    <row r="23" spans="1:19" ht="15" customHeight="1" x14ac:dyDescent="0.3">
      <c r="A23" s="16">
        <v>4</v>
      </c>
      <c r="B23" s="126" t="s">
        <v>79</v>
      </c>
      <c r="C23" s="126"/>
      <c r="D23" s="126"/>
      <c r="E23" s="31">
        <v>0.2</v>
      </c>
      <c r="F23" s="13"/>
      <c r="G23" s="18">
        <f t="shared" si="2"/>
        <v>0</v>
      </c>
      <c r="H23" s="19">
        <f t="shared" si="3"/>
        <v>0</v>
      </c>
    </row>
    <row r="24" spans="1:19" ht="15" customHeight="1" x14ac:dyDescent="0.3">
      <c r="A24" s="16">
        <v>5</v>
      </c>
      <c r="B24" s="126" t="s">
        <v>80</v>
      </c>
      <c r="C24" s="126"/>
      <c r="D24" s="126"/>
      <c r="E24" s="31">
        <v>0.11111111111111099</v>
      </c>
      <c r="F24" s="13"/>
      <c r="G24" s="18">
        <f t="shared" si="2"/>
        <v>0</v>
      </c>
      <c r="H24" s="19">
        <f t="shared" si="3"/>
        <v>0</v>
      </c>
      <c r="I24" s="26"/>
      <c r="S24" s="1" t="s">
        <v>66</v>
      </c>
    </row>
    <row r="25" spans="1:19" ht="15" customHeight="1" x14ac:dyDescent="0.3">
      <c r="A25" s="16">
        <v>6</v>
      </c>
      <c r="B25" s="126" t="s">
        <v>101</v>
      </c>
      <c r="C25" s="126"/>
      <c r="D25" s="126"/>
      <c r="E25" s="12">
        <v>2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6">
        <v>7</v>
      </c>
      <c r="B26" s="126" t="s">
        <v>102</v>
      </c>
      <c r="C26" s="126"/>
      <c r="D26" s="126"/>
      <c r="E26" s="31">
        <v>0.25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6">
        <v>8</v>
      </c>
      <c r="B27" s="126" t="s">
        <v>90</v>
      </c>
      <c r="C27" s="126"/>
      <c r="D27" s="126"/>
      <c r="E27" s="12">
        <v>1</v>
      </c>
      <c r="F27" s="13"/>
      <c r="G27" s="18">
        <f t="shared" si="2"/>
        <v>0</v>
      </c>
      <c r="H27" s="19">
        <f t="shared" si="3"/>
        <v>0</v>
      </c>
    </row>
    <row r="28" spans="1:19" ht="15" thickBot="1" x14ac:dyDescent="0.35">
      <c r="A28" s="16">
        <v>9</v>
      </c>
      <c r="B28" s="127" t="s">
        <v>103</v>
      </c>
      <c r="C28" s="127"/>
      <c r="D28" s="127"/>
      <c r="E28" s="34">
        <v>0.2</v>
      </c>
      <c r="F28" s="13"/>
      <c r="G28" s="21">
        <f t="shared" si="2"/>
        <v>0</v>
      </c>
      <c r="H28" s="22">
        <f t="shared" si="3"/>
        <v>0</v>
      </c>
    </row>
    <row r="29" spans="1:19" ht="15" thickBot="1" x14ac:dyDescent="0.35">
      <c r="A29" s="128"/>
      <c r="B29" s="128"/>
      <c r="C29" s="128"/>
      <c r="D29" s="128"/>
      <c r="E29" s="128"/>
      <c r="F29" s="23"/>
      <c r="G29" s="24">
        <f>SUM(G20:G28)</f>
        <v>0</v>
      </c>
      <c r="H29" s="35">
        <f>SUM(H20:H28)</f>
        <v>0</v>
      </c>
    </row>
    <row r="30" spans="1:19" ht="15" thickBot="1" x14ac:dyDescent="0.35">
      <c r="A30" s="36"/>
      <c r="B30" s="36" t="s">
        <v>92</v>
      </c>
      <c r="G30" s="26"/>
    </row>
    <row r="31" spans="1:19" ht="16.2" thickBot="1" x14ac:dyDescent="0.35">
      <c r="B31" s="132" t="s">
        <v>93</v>
      </c>
      <c r="C31" s="132"/>
      <c r="D31" s="132"/>
      <c r="H31" s="37">
        <f>H18+H29</f>
        <v>0</v>
      </c>
    </row>
  </sheetData>
  <sheetProtection algorithmName="SHA-512" hashValue="aHbk/AcZ6W2RUmX+yC3sy6mqXilulK2Bl88cpq/HC5R5fRrtzLp5/hVzFDP4EpAy/xA3mjQA8P83cRtFgXpCbQ==" saltValue="C87T7ermC1jvJw0VfLlCcA==" spinCount="100000" sheet="1" objects="1" scenarios="1" formatColumns="0"/>
  <mergeCells count="28">
    <mergeCell ref="B28:D28"/>
    <mergeCell ref="B31:D31"/>
    <mergeCell ref="A29:E29"/>
    <mergeCell ref="B23:D23"/>
    <mergeCell ref="B26:D26"/>
    <mergeCell ref="B27:D27"/>
    <mergeCell ref="B24:D24"/>
    <mergeCell ref="B25:D25"/>
    <mergeCell ref="B20:D20"/>
    <mergeCell ref="B21:D21"/>
    <mergeCell ref="A18:E18"/>
    <mergeCell ref="B22:D22"/>
    <mergeCell ref="B12:D12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W44"/>
  <sheetViews>
    <sheetView view="pageBreakPreview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3320312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113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5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5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ht="15" customHeight="1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0IWe6Fxa0/uSTtBSzJHjXgZ/nNynnlgkG8HbUUQJFH64nYfMH09eLSZIuKUQGD7ZkIt1rucu1kCtPW/yQGOnTA==" saltValue="wXFbIkhiPURmaxtqhG+hbw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E20 A22:E2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W44"/>
  <sheetViews>
    <sheetView view="pageBreakPreview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3320312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114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5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5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Z3idYk5uqJ4LqDff+WTNYiBDzeHRO59fjJXv22r2lwu52caQW3Tdz85h2xCcLZSFdfY7jIzp7+gxXUln83UVig==" saltValue="7SYEP97rbSPW28cdE+5xuQ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W44"/>
  <sheetViews>
    <sheetView view="pageBreakPreview" zoomScaleNormal="100" zoomScaleSheetLayoutView="10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5.4414062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115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50" t="s">
        <v>71</v>
      </c>
      <c r="C20" s="51"/>
      <c r="D20" s="52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5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5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ht="15" customHeight="1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ht="15" customHeight="1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bwYVfaArm7Adtp1wrIa6LyBGSzrnxYt6QQXleNqaM92OIqX7tW9YSEkk8d0Nc0OZa5UqYtPrpPKRiaaL9QV9pA==" saltValue="MQGszW7xPc09pON1Wd2KoA==" spinCount="100000" sheet="1" objects="1" scenarios="1" formatColumns="0"/>
  <mergeCells count="40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3" firstPageNumber="0" orientation="portrait" verticalDpi="1200" r:id="rId1"/>
  <colBreaks count="1" manualBreakCount="1">
    <brk id="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W35"/>
  <sheetViews>
    <sheetView view="pageBreakPreview" zoomScaleNormal="100" zoomScaleSheetLayoutView="10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777343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49" t="s">
        <v>116</v>
      </c>
      <c r="F1" s="149"/>
      <c r="G1" s="149"/>
      <c r="H1" s="149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71</v>
      </c>
      <c r="C16" s="126"/>
      <c r="D16" s="126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15" thickBot="1" x14ac:dyDescent="0.35">
      <c r="A18" s="128" t="s">
        <v>107</v>
      </c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0"/>
      <c r="J18" s="20"/>
      <c r="K18" s="20"/>
    </row>
    <row r="19" spans="1:19" ht="15" thickBot="1" x14ac:dyDescent="0.35">
      <c r="A19" s="135" t="s">
        <v>117</v>
      </c>
      <c r="B19" s="136"/>
      <c r="C19" s="136"/>
      <c r="D19" s="136"/>
      <c r="E19" s="137"/>
      <c r="F19" s="23"/>
      <c r="G19" s="24"/>
      <c r="H19" s="25">
        <f>SUM(H18*2)</f>
        <v>0</v>
      </c>
      <c r="I19" s="20"/>
      <c r="J19" s="20"/>
      <c r="K19" s="20"/>
    </row>
    <row r="20" spans="1:19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7" t="s">
        <v>42</v>
      </c>
    </row>
    <row r="21" spans="1:19" x14ac:dyDescent="0.3">
      <c r="A21" s="11">
        <v>1</v>
      </c>
      <c r="B21" s="125" t="s">
        <v>100</v>
      </c>
      <c r="C21" s="125"/>
      <c r="D21" s="125"/>
      <c r="E21" s="28">
        <v>1</v>
      </c>
      <c r="F21" s="13"/>
      <c r="G21" s="14">
        <f t="shared" ref="G21:G29" si="2">H21/12</f>
        <v>0</v>
      </c>
      <c r="H21" s="15">
        <f t="shared" ref="H21:H29" si="3">E21*F21</f>
        <v>0</v>
      </c>
    </row>
    <row r="22" spans="1:19" x14ac:dyDescent="0.3">
      <c r="A22" s="16">
        <v>2</v>
      </c>
      <c r="B22" s="126" t="s">
        <v>77</v>
      </c>
      <c r="C22" s="126"/>
      <c r="D22" s="126"/>
      <c r="E22" s="31">
        <v>0.33333299999999999</v>
      </c>
      <c r="F22" s="13"/>
      <c r="G22" s="18">
        <f t="shared" si="2"/>
        <v>0</v>
      </c>
      <c r="H22" s="19">
        <f t="shared" si="3"/>
        <v>0</v>
      </c>
    </row>
    <row r="23" spans="1:19" x14ac:dyDescent="0.3">
      <c r="A23" s="16">
        <v>3</v>
      </c>
      <c r="B23" s="126" t="s">
        <v>78</v>
      </c>
      <c r="C23" s="126"/>
      <c r="D23" s="126"/>
      <c r="E23" s="12">
        <v>1</v>
      </c>
      <c r="F23" s="13"/>
      <c r="G23" s="18">
        <f t="shared" si="2"/>
        <v>0</v>
      </c>
      <c r="H23" s="19">
        <f t="shared" si="3"/>
        <v>0</v>
      </c>
    </row>
    <row r="24" spans="1:19" ht="15" customHeight="1" x14ac:dyDescent="0.3">
      <c r="A24" s="16">
        <v>4</v>
      </c>
      <c r="B24" s="126" t="s">
        <v>79</v>
      </c>
      <c r="C24" s="126"/>
      <c r="D24" s="126"/>
      <c r="E24" s="31">
        <v>0.2</v>
      </c>
      <c r="F24" s="13"/>
      <c r="G24" s="18">
        <f t="shared" si="2"/>
        <v>0</v>
      </c>
      <c r="H24" s="19">
        <f t="shared" si="3"/>
        <v>0</v>
      </c>
    </row>
    <row r="25" spans="1:19" ht="15" customHeight="1" x14ac:dyDescent="0.3">
      <c r="A25" s="16">
        <v>5</v>
      </c>
      <c r="B25" s="126" t="s">
        <v>80</v>
      </c>
      <c r="C25" s="126"/>
      <c r="D25" s="126"/>
      <c r="E25" s="31">
        <v>0.11111111111111099</v>
      </c>
      <c r="F25" s="13"/>
      <c r="G25" s="18">
        <f t="shared" si="2"/>
        <v>0</v>
      </c>
      <c r="H25" s="19">
        <f t="shared" si="3"/>
        <v>0</v>
      </c>
      <c r="I25" s="26"/>
      <c r="S25" s="1" t="s">
        <v>66</v>
      </c>
    </row>
    <row r="26" spans="1:19" ht="15" customHeight="1" x14ac:dyDescent="0.3">
      <c r="A26" s="16">
        <v>6</v>
      </c>
      <c r="B26" s="126" t="s">
        <v>101</v>
      </c>
      <c r="C26" s="126"/>
      <c r="D26" s="126"/>
      <c r="E26" s="12">
        <v>2</v>
      </c>
      <c r="F26" s="13"/>
      <c r="G26" s="18">
        <f t="shared" si="2"/>
        <v>0</v>
      </c>
      <c r="H26" s="19">
        <f t="shared" si="3"/>
        <v>0</v>
      </c>
      <c r="K26" s="10"/>
      <c r="L26" s="10"/>
    </row>
    <row r="27" spans="1:19" ht="15" customHeight="1" x14ac:dyDescent="0.3">
      <c r="A27" s="16">
        <v>7</v>
      </c>
      <c r="B27" s="126" t="s">
        <v>102</v>
      </c>
      <c r="C27" s="126"/>
      <c r="D27" s="126"/>
      <c r="E27" s="31">
        <v>0.25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6">
        <v>8</v>
      </c>
      <c r="B28" s="126" t="s">
        <v>90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ht="15" thickBot="1" x14ac:dyDescent="0.35">
      <c r="A29" s="39">
        <v>9</v>
      </c>
      <c r="B29" s="127" t="s">
        <v>103</v>
      </c>
      <c r="C29" s="127"/>
      <c r="D29" s="127"/>
      <c r="E29" s="34">
        <v>0.2</v>
      </c>
      <c r="F29" s="13"/>
      <c r="G29" s="21">
        <f t="shared" si="2"/>
        <v>0</v>
      </c>
      <c r="H29" s="22">
        <f t="shared" si="3"/>
        <v>0</v>
      </c>
    </row>
    <row r="30" spans="1:19" ht="15" thickBot="1" x14ac:dyDescent="0.35">
      <c r="A30" s="128" t="s">
        <v>107</v>
      </c>
      <c r="B30" s="140"/>
      <c r="C30" s="140"/>
      <c r="D30" s="140"/>
      <c r="E30" s="140"/>
      <c r="F30" s="23"/>
      <c r="G30" s="24">
        <f>SUM(G21:G29)</f>
        <v>0</v>
      </c>
      <c r="H30" s="25">
        <f>SUM(H21:H29)</f>
        <v>0</v>
      </c>
    </row>
    <row r="31" spans="1:19" ht="15" thickBot="1" x14ac:dyDescent="0.35">
      <c r="A31" s="141" t="s">
        <v>117</v>
      </c>
      <c r="B31" s="142"/>
      <c r="C31" s="142"/>
      <c r="D31" s="142"/>
      <c r="E31" s="142"/>
      <c r="F31" s="42"/>
      <c r="G31" s="43"/>
      <c r="H31" s="44">
        <f>SUM(H30*2)</f>
        <v>0</v>
      </c>
    </row>
    <row r="32" spans="1:19" ht="15" thickBot="1" x14ac:dyDescent="0.35">
      <c r="A32" s="36"/>
      <c r="B32" s="36" t="s">
        <v>92</v>
      </c>
      <c r="G32" s="26"/>
    </row>
    <row r="33" spans="2:8" ht="16.2" thickBot="1" x14ac:dyDescent="0.35">
      <c r="B33" s="132" t="s">
        <v>93</v>
      </c>
      <c r="C33" s="132"/>
      <c r="D33" s="132"/>
      <c r="E33" s="138" t="s">
        <v>107</v>
      </c>
      <c r="F33" s="138"/>
      <c r="G33" s="139"/>
      <c r="H33" s="37">
        <f>H18+H30</f>
        <v>0</v>
      </c>
    </row>
    <row r="34" spans="2:8" ht="15" thickBot="1" x14ac:dyDescent="0.35">
      <c r="E34" s="45"/>
      <c r="F34" s="45"/>
      <c r="G34" s="45"/>
    </row>
    <row r="35" spans="2:8" ht="15" thickBot="1" x14ac:dyDescent="0.35">
      <c r="E35" s="138" t="s">
        <v>117</v>
      </c>
      <c r="F35" s="138"/>
      <c r="G35" s="139"/>
      <c r="H35" s="38">
        <f>SUM(H33*2)</f>
        <v>0</v>
      </c>
    </row>
  </sheetData>
  <sheetProtection algorithmName="SHA-512" hashValue="XutyCjRwYxO5/aAQA11Yxa6wkyctGWz1Q6fRDYARt6BVhwcqlrz6pK6MX/MhdF5NwQ/TnDOxoF6dqlJV/WdIYg==" saltValue="61wKtMLNyeEtNI7ZvxbQaQ==" spinCount="100000" sheet="1" objects="1" scenarios="1" formatColumns="0"/>
  <mergeCells count="32"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W44"/>
  <sheetViews>
    <sheetView view="pageBreakPreview" zoomScaleNormal="100" zoomScaleSheetLayoutView="10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7.664062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118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5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5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ht="15" customHeight="1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ht="15" customHeight="1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5.6" x14ac:dyDescent="0.3">
      <c r="B44" s="132" t="s">
        <v>93</v>
      </c>
      <c r="C44" s="132"/>
      <c r="D44" s="132"/>
      <c r="H44" s="37">
        <f>H22+H42</f>
        <v>0</v>
      </c>
    </row>
  </sheetData>
  <sheetProtection algorithmName="SHA-512" hashValue="3rjbh+bMTf9IIxtup5wM+CaTfw8fK8YSGdQrXyVI+LIJBThB+3KWyOeq6RQ5Fp9HP/x3re1ZRssbfuwDVY0/Uw==" saltValue="rAyGM/hJNeRNrKITjzZ2FA==" spinCount="100000" sheet="1" objects="1" scenarios="1" formatColumns="0"/>
  <mergeCells count="41"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6:D26"/>
    <mergeCell ref="B27:D27"/>
    <mergeCell ref="A22:E22"/>
    <mergeCell ref="B24:D24"/>
    <mergeCell ref="B25:D25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W31"/>
  <sheetViews>
    <sheetView view="pageBreakPreview" zoomScale="90" zoomScaleNormal="100" zoomScaleSheetLayoutView="90" zoomScalePageLayoutView="60" workbookViewId="0">
      <selection activeCell="H3" sqref="H1:H1048576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8.109375" style="1" customWidth="1"/>
    <col min="8" max="8" width="25.4414062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23" t="s">
        <v>119</v>
      </c>
      <c r="F1" s="123"/>
      <c r="G1" s="123"/>
      <c r="H1" s="123"/>
    </row>
    <row r="2" spans="1:15" ht="25.35" customHeight="1" x14ac:dyDescent="0.4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98</v>
      </c>
      <c r="C4" s="125"/>
      <c r="D4" s="125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</row>
    <row r="5" spans="1:15" x14ac:dyDescent="0.3">
      <c r="A5" s="11" t="s">
        <v>44</v>
      </c>
      <c r="B5" s="126" t="s">
        <v>47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51</v>
      </c>
      <c r="C6" s="126"/>
      <c r="D6" s="126"/>
      <c r="E6" s="12">
        <v>12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53</v>
      </c>
      <c r="C7" s="126"/>
      <c r="D7" s="126"/>
      <c r="E7" s="12">
        <v>12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55</v>
      </c>
      <c r="C8" s="126"/>
      <c r="D8" s="126"/>
      <c r="E8" s="12">
        <v>4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61</v>
      </c>
      <c r="C9" s="126"/>
      <c r="D9" s="126"/>
      <c r="E9" s="12">
        <v>26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99</v>
      </c>
      <c r="C10" s="126"/>
      <c r="D10" s="126"/>
      <c r="E10" s="12">
        <v>12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65</v>
      </c>
      <c r="C11" s="126"/>
      <c r="D11" s="126"/>
      <c r="E11" s="12">
        <v>12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67</v>
      </c>
      <c r="C12" s="126"/>
      <c r="D12" s="126"/>
      <c r="E12" s="12">
        <v>52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68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69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7" t="s">
        <v>70</v>
      </c>
      <c r="C15" s="127"/>
      <c r="D15" s="127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50" t="s">
        <v>71</v>
      </c>
      <c r="C16" s="51"/>
      <c r="D16" s="52"/>
      <c r="E16" s="12">
        <v>12</v>
      </c>
      <c r="F16" s="13"/>
      <c r="G16" s="18">
        <f t="shared" si="0"/>
        <v>0</v>
      </c>
      <c r="H16" s="19">
        <f t="shared" si="1"/>
        <v>0</v>
      </c>
    </row>
    <row r="17" spans="1:19" ht="15" thickBot="1" x14ac:dyDescent="0.35">
      <c r="A17" s="46">
        <v>14</v>
      </c>
      <c r="B17" s="129" t="s">
        <v>95</v>
      </c>
      <c r="C17" s="130"/>
      <c r="D17" s="131"/>
      <c r="E17" s="47">
        <v>365</v>
      </c>
      <c r="F17" s="13"/>
      <c r="G17" s="48">
        <f t="shared" si="0"/>
        <v>0</v>
      </c>
      <c r="H17" s="49">
        <f t="shared" si="1"/>
        <v>0</v>
      </c>
    </row>
    <row r="18" spans="1:19" ht="15" thickBot="1" x14ac:dyDescent="0.35">
      <c r="A18" s="128"/>
      <c r="B18" s="128"/>
      <c r="C18" s="128"/>
      <c r="D18" s="128"/>
      <c r="E18" s="128"/>
      <c r="F18" s="23"/>
      <c r="G18" s="24">
        <f>SUM(G4:G17)</f>
        <v>0</v>
      </c>
      <c r="H18" s="25">
        <f>SUM(H4:H17)</f>
        <v>0</v>
      </c>
      <c r="I18" s="20"/>
      <c r="J18" s="20"/>
      <c r="K18" s="20"/>
    </row>
    <row r="19" spans="1:19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7" t="s">
        <v>42</v>
      </c>
    </row>
    <row r="20" spans="1:19" x14ac:dyDescent="0.3">
      <c r="A20" s="11">
        <v>1</v>
      </c>
      <c r="B20" s="125" t="s">
        <v>100</v>
      </c>
      <c r="C20" s="125"/>
      <c r="D20" s="125"/>
      <c r="E20" s="28">
        <v>1</v>
      </c>
      <c r="F20" s="13"/>
      <c r="G20" s="14">
        <f t="shared" ref="G20:G28" si="2">H20/12</f>
        <v>0</v>
      </c>
      <c r="H20" s="15">
        <f t="shared" ref="H20:H28" si="3">E20*F20</f>
        <v>0</v>
      </c>
    </row>
    <row r="21" spans="1:19" x14ac:dyDescent="0.3">
      <c r="A21" s="16">
        <v>2</v>
      </c>
      <c r="B21" s="126" t="s">
        <v>77</v>
      </c>
      <c r="C21" s="126"/>
      <c r="D21" s="126"/>
      <c r="E21" s="31">
        <v>0.33333299999999999</v>
      </c>
      <c r="F21" s="13"/>
      <c r="G21" s="18">
        <f t="shared" si="2"/>
        <v>0</v>
      </c>
      <c r="H21" s="19">
        <f t="shared" si="3"/>
        <v>0</v>
      </c>
    </row>
    <row r="22" spans="1:19" ht="15" customHeight="1" x14ac:dyDescent="0.3">
      <c r="A22" s="16">
        <v>3</v>
      </c>
      <c r="B22" s="126" t="s">
        <v>78</v>
      </c>
      <c r="C22" s="126"/>
      <c r="D22" s="126"/>
      <c r="E22" s="12">
        <v>1</v>
      </c>
      <c r="F22" s="13"/>
      <c r="G22" s="18">
        <f t="shared" si="2"/>
        <v>0</v>
      </c>
      <c r="H22" s="19">
        <f t="shared" si="3"/>
        <v>0</v>
      </c>
    </row>
    <row r="23" spans="1:19" ht="15" customHeight="1" x14ac:dyDescent="0.3">
      <c r="A23" s="16">
        <v>4</v>
      </c>
      <c r="B23" s="126" t="s">
        <v>79</v>
      </c>
      <c r="C23" s="126"/>
      <c r="D23" s="126"/>
      <c r="E23" s="31">
        <v>0.2</v>
      </c>
      <c r="F23" s="13"/>
      <c r="G23" s="18">
        <f t="shared" si="2"/>
        <v>0</v>
      </c>
      <c r="H23" s="19">
        <f t="shared" si="3"/>
        <v>0</v>
      </c>
    </row>
    <row r="24" spans="1:19" ht="15" customHeight="1" x14ac:dyDescent="0.3">
      <c r="A24" s="16">
        <v>5</v>
      </c>
      <c r="B24" s="126" t="s">
        <v>80</v>
      </c>
      <c r="C24" s="126"/>
      <c r="D24" s="126"/>
      <c r="E24" s="31">
        <v>0.11111111111111099</v>
      </c>
      <c r="F24" s="13"/>
      <c r="G24" s="18">
        <f t="shared" si="2"/>
        <v>0</v>
      </c>
      <c r="H24" s="19">
        <f t="shared" si="3"/>
        <v>0</v>
      </c>
      <c r="I24" s="26"/>
      <c r="S24" s="1" t="s">
        <v>66</v>
      </c>
    </row>
    <row r="25" spans="1:19" ht="15" customHeight="1" x14ac:dyDescent="0.3">
      <c r="A25" s="16">
        <v>6</v>
      </c>
      <c r="B25" s="126" t="s">
        <v>101</v>
      </c>
      <c r="C25" s="126"/>
      <c r="D25" s="126"/>
      <c r="E25" s="12">
        <v>2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ht="15" customHeight="1" x14ac:dyDescent="0.3">
      <c r="A26" s="16">
        <v>7</v>
      </c>
      <c r="B26" s="126" t="s">
        <v>102</v>
      </c>
      <c r="C26" s="126"/>
      <c r="D26" s="126"/>
      <c r="E26" s="31">
        <v>0.25</v>
      </c>
      <c r="F26" s="13"/>
      <c r="G26" s="18">
        <f t="shared" si="2"/>
        <v>0</v>
      </c>
      <c r="H26" s="19">
        <f t="shared" si="3"/>
        <v>0</v>
      </c>
    </row>
    <row r="27" spans="1:19" ht="15" customHeight="1" x14ac:dyDescent="0.3">
      <c r="A27" s="16">
        <v>8</v>
      </c>
      <c r="B27" s="126" t="s">
        <v>90</v>
      </c>
      <c r="C27" s="126"/>
      <c r="D27" s="126"/>
      <c r="E27" s="12">
        <v>1</v>
      </c>
      <c r="F27" s="13"/>
      <c r="G27" s="18">
        <f t="shared" si="2"/>
        <v>0</v>
      </c>
      <c r="H27" s="19">
        <f t="shared" si="3"/>
        <v>0</v>
      </c>
    </row>
    <row r="28" spans="1:19" ht="15" thickBot="1" x14ac:dyDescent="0.35">
      <c r="A28" s="16">
        <v>9</v>
      </c>
      <c r="B28" s="127" t="s">
        <v>103</v>
      </c>
      <c r="C28" s="127"/>
      <c r="D28" s="127"/>
      <c r="E28" s="34">
        <v>0.2</v>
      </c>
      <c r="F28" s="13"/>
      <c r="G28" s="21">
        <f t="shared" si="2"/>
        <v>0</v>
      </c>
      <c r="H28" s="22">
        <f t="shared" si="3"/>
        <v>0</v>
      </c>
    </row>
    <row r="29" spans="1:19" ht="15" thickBot="1" x14ac:dyDescent="0.35">
      <c r="A29" s="128"/>
      <c r="B29" s="128"/>
      <c r="C29" s="128"/>
      <c r="D29" s="128"/>
      <c r="E29" s="128"/>
      <c r="F29" s="23"/>
      <c r="G29" s="24">
        <f>SUM(G20:G28)</f>
        <v>0</v>
      </c>
      <c r="H29" s="35">
        <f>SUM(H20:H28)</f>
        <v>0</v>
      </c>
    </row>
    <row r="30" spans="1:19" ht="15" thickBot="1" x14ac:dyDescent="0.35">
      <c r="A30" s="36"/>
      <c r="B30" s="36" t="s">
        <v>92</v>
      </c>
      <c r="G30" s="26"/>
    </row>
    <row r="31" spans="1:19" ht="16.2" thickBot="1" x14ac:dyDescent="0.35">
      <c r="B31" s="132" t="s">
        <v>93</v>
      </c>
      <c r="C31" s="132"/>
      <c r="D31" s="132"/>
      <c r="H31" s="37">
        <f>H18+H29</f>
        <v>0</v>
      </c>
    </row>
  </sheetData>
  <sheetProtection algorithmName="SHA-512" hashValue="HB/DY/1zz2/+Va26DaNjUOzX1QPLSeQ9nCYFxPnZW0hND0oBRm2OaZvni+X4rM4qGw8cpWTX09O51mjwlT/RTA==" saltValue="ySgGfW+XBDOfxSohQfAohA==" spinCount="100000" sheet="1" objects="1" scenarios="1" formatColumns="0"/>
  <mergeCells count="27">
    <mergeCell ref="B28:D28"/>
    <mergeCell ref="B31:D31"/>
    <mergeCell ref="A29:E29"/>
    <mergeCell ref="B23:D23"/>
    <mergeCell ref="B26:D26"/>
    <mergeCell ref="B27:D27"/>
    <mergeCell ref="B24:D24"/>
    <mergeCell ref="B25:D25"/>
    <mergeCell ref="B20:D20"/>
    <mergeCell ref="B21:D21"/>
    <mergeCell ref="A18:E18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E1:H1"/>
    <mergeCell ref="A2:H2"/>
    <mergeCell ref="B4:D4"/>
    <mergeCell ref="B5:D5"/>
    <mergeCell ref="B6:D6"/>
  </mergeCells>
  <pageMargins left="0.7" right="0.7" top="0.78749999999999998" bottom="0.78749999999999998" header="0.51180555555555496" footer="0.51180555555555496"/>
  <pageSetup paperSize="9" scale="81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W44"/>
  <sheetViews>
    <sheetView view="pageBreakPreview" topLeftCell="A2" zoomScaleNormal="110" zoomScaleSheetLayoutView="100" zoomScalePageLayoutView="60" workbookViewId="0">
      <selection activeCell="H3" sqref="H1:H1048576"/>
    </sheetView>
  </sheetViews>
  <sheetFormatPr defaultRowHeight="14.4" x14ac:dyDescent="0.3"/>
  <cols>
    <col min="1" max="3" width="8.88671875" style="1"/>
    <col min="4" max="4" width="30.109375" style="1" customWidth="1"/>
    <col min="5" max="5" width="8.88671875" style="1"/>
    <col min="6" max="6" width="12.33203125" style="1" customWidth="1"/>
    <col min="7" max="7" width="18.44140625" style="1" customWidth="1"/>
    <col min="8" max="8" width="25.44140625" style="1" customWidth="1"/>
    <col min="9" max="257" width="8.88671875" style="1"/>
  </cols>
  <sheetData>
    <row r="1" spans="1:15" ht="21.6" thickBot="1" x14ac:dyDescent="0.45">
      <c r="A1" s="2" t="s">
        <v>35</v>
      </c>
      <c r="B1" s="3"/>
      <c r="C1" s="3"/>
      <c r="D1" s="3"/>
      <c r="E1" s="123" t="s">
        <v>141</v>
      </c>
      <c r="F1" s="123"/>
      <c r="G1" s="123"/>
      <c r="H1" s="123"/>
    </row>
    <row r="2" spans="1:15" ht="25.35" customHeight="1" thickBot="1" x14ac:dyDescent="0.45">
      <c r="A2" s="124" t="s">
        <v>37</v>
      </c>
      <c r="B2" s="124"/>
      <c r="C2" s="124"/>
      <c r="D2" s="124"/>
      <c r="E2" s="124"/>
      <c r="F2" s="124"/>
      <c r="G2" s="124"/>
      <c r="H2" s="124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25" t="s">
        <v>43</v>
      </c>
      <c r="C4" s="125"/>
      <c r="D4" s="125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</row>
    <row r="5" spans="1:15" x14ac:dyDescent="0.3">
      <c r="A5" s="11" t="s">
        <v>44</v>
      </c>
      <c r="B5" s="126" t="s">
        <v>45</v>
      </c>
      <c r="C5" s="126"/>
      <c r="D5" s="126"/>
      <c r="E5" s="12">
        <v>365</v>
      </c>
      <c r="F5" s="13"/>
      <c r="G5" s="18">
        <f t="shared" si="0"/>
        <v>0</v>
      </c>
      <c r="H5" s="19">
        <f t="shared" si="1"/>
        <v>0</v>
      </c>
    </row>
    <row r="6" spans="1:15" x14ac:dyDescent="0.3">
      <c r="A6" s="11" t="s">
        <v>46</v>
      </c>
      <c r="B6" s="126" t="s">
        <v>47</v>
      </c>
      <c r="C6" s="126"/>
      <c r="D6" s="126"/>
      <c r="E6" s="12">
        <v>365</v>
      </c>
      <c r="F6" s="13"/>
      <c r="G6" s="18">
        <f t="shared" si="0"/>
        <v>0</v>
      </c>
      <c r="H6" s="19">
        <f t="shared" si="1"/>
        <v>0</v>
      </c>
    </row>
    <row r="7" spans="1:15" x14ac:dyDescent="0.3">
      <c r="A7" s="11" t="s">
        <v>48</v>
      </c>
      <c r="B7" s="126" t="s">
        <v>49</v>
      </c>
      <c r="C7" s="126"/>
      <c r="D7" s="126"/>
      <c r="E7" s="12">
        <v>52</v>
      </c>
      <c r="F7" s="13"/>
      <c r="G7" s="18">
        <f t="shared" si="0"/>
        <v>0</v>
      </c>
      <c r="H7" s="19">
        <f t="shared" si="1"/>
        <v>0</v>
      </c>
    </row>
    <row r="8" spans="1:15" x14ac:dyDescent="0.3">
      <c r="A8" s="11" t="s">
        <v>50</v>
      </c>
      <c r="B8" s="126" t="s">
        <v>51</v>
      </c>
      <c r="C8" s="126"/>
      <c r="D8" s="126"/>
      <c r="E8" s="12">
        <v>12</v>
      </c>
      <c r="F8" s="13"/>
      <c r="G8" s="18">
        <f t="shared" si="0"/>
        <v>0</v>
      </c>
      <c r="H8" s="19">
        <f t="shared" si="1"/>
        <v>0</v>
      </c>
    </row>
    <row r="9" spans="1:15" x14ac:dyDescent="0.3">
      <c r="A9" s="11" t="s">
        <v>52</v>
      </c>
      <c r="B9" s="126" t="s">
        <v>53</v>
      </c>
      <c r="C9" s="126"/>
      <c r="D9" s="126"/>
      <c r="E9" s="12">
        <v>12</v>
      </c>
      <c r="F9" s="13"/>
      <c r="G9" s="18">
        <f t="shared" si="0"/>
        <v>0</v>
      </c>
      <c r="H9" s="19">
        <f t="shared" si="1"/>
        <v>0</v>
      </c>
    </row>
    <row r="10" spans="1:15" x14ac:dyDescent="0.3">
      <c r="A10" s="11" t="s">
        <v>54</v>
      </c>
      <c r="B10" s="126" t="s">
        <v>55</v>
      </c>
      <c r="C10" s="126"/>
      <c r="D10" s="126"/>
      <c r="E10" s="12">
        <v>4</v>
      </c>
      <c r="F10" s="13"/>
      <c r="G10" s="18">
        <f t="shared" si="0"/>
        <v>0</v>
      </c>
      <c r="H10" s="19">
        <f t="shared" si="1"/>
        <v>0</v>
      </c>
    </row>
    <row r="11" spans="1:15" x14ac:dyDescent="0.3">
      <c r="A11" s="11" t="s">
        <v>56</v>
      </c>
      <c r="B11" s="126" t="s">
        <v>57</v>
      </c>
      <c r="C11" s="126"/>
      <c r="D11" s="126"/>
      <c r="E11" s="12">
        <v>2</v>
      </c>
      <c r="F11" s="13"/>
      <c r="G11" s="18">
        <f t="shared" si="0"/>
        <v>0</v>
      </c>
      <c r="H11" s="19">
        <f t="shared" si="1"/>
        <v>0</v>
      </c>
    </row>
    <row r="12" spans="1:15" x14ac:dyDescent="0.3">
      <c r="A12" s="11" t="s">
        <v>58</v>
      </c>
      <c r="B12" s="126" t="s">
        <v>59</v>
      </c>
      <c r="C12" s="126"/>
      <c r="D12" s="126"/>
      <c r="E12" s="12">
        <v>1</v>
      </c>
      <c r="F12" s="13"/>
      <c r="G12" s="18">
        <f t="shared" si="0"/>
        <v>0</v>
      </c>
      <c r="H12" s="19">
        <f t="shared" si="1"/>
        <v>0</v>
      </c>
    </row>
    <row r="13" spans="1:15" x14ac:dyDescent="0.3">
      <c r="A13" s="11" t="s">
        <v>60</v>
      </c>
      <c r="B13" s="126" t="s">
        <v>61</v>
      </c>
      <c r="C13" s="126"/>
      <c r="D13" s="126"/>
      <c r="E13" s="12">
        <v>26</v>
      </c>
      <c r="F13" s="13"/>
      <c r="G13" s="18">
        <f t="shared" si="0"/>
        <v>0</v>
      </c>
      <c r="H13" s="19">
        <f t="shared" si="1"/>
        <v>0</v>
      </c>
    </row>
    <row r="14" spans="1:15" x14ac:dyDescent="0.3">
      <c r="A14" s="11" t="s">
        <v>62</v>
      </c>
      <c r="B14" s="126" t="s">
        <v>63</v>
      </c>
      <c r="C14" s="126"/>
      <c r="D14" s="126"/>
      <c r="E14" s="12">
        <v>12</v>
      </c>
      <c r="F14" s="13"/>
      <c r="G14" s="18">
        <f t="shared" si="0"/>
        <v>0</v>
      </c>
      <c r="H14" s="19">
        <f t="shared" si="1"/>
        <v>0</v>
      </c>
    </row>
    <row r="15" spans="1:15" x14ac:dyDescent="0.3">
      <c r="A15" s="11" t="s">
        <v>64</v>
      </c>
      <c r="B15" s="126" t="s">
        <v>65</v>
      </c>
      <c r="C15" s="126"/>
      <c r="D15" s="126"/>
      <c r="E15" s="12">
        <v>12</v>
      </c>
      <c r="F15" s="13"/>
      <c r="G15" s="18">
        <f t="shared" si="0"/>
        <v>0</v>
      </c>
      <c r="H15" s="19">
        <f t="shared" si="1"/>
        <v>0</v>
      </c>
      <c r="O15" s="1" t="s">
        <v>66</v>
      </c>
    </row>
    <row r="16" spans="1:15" x14ac:dyDescent="0.3">
      <c r="A16" s="11">
        <v>13</v>
      </c>
      <c r="B16" s="126" t="s">
        <v>67</v>
      </c>
      <c r="C16" s="126"/>
      <c r="D16" s="126"/>
      <c r="E16" s="12">
        <v>52</v>
      </c>
      <c r="F16" s="13"/>
      <c r="G16" s="18">
        <f t="shared" si="0"/>
        <v>0</v>
      </c>
      <c r="H16" s="19">
        <f t="shared" si="1"/>
        <v>0</v>
      </c>
    </row>
    <row r="17" spans="1:19" x14ac:dyDescent="0.3">
      <c r="A17" s="11">
        <v>14</v>
      </c>
      <c r="B17" s="126" t="s">
        <v>68</v>
      </c>
      <c r="C17" s="126"/>
      <c r="D17" s="126"/>
      <c r="E17" s="12">
        <v>26</v>
      </c>
      <c r="F17" s="13"/>
      <c r="G17" s="18">
        <f t="shared" si="0"/>
        <v>0</v>
      </c>
      <c r="H17" s="19">
        <f t="shared" si="1"/>
        <v>0</v>
      </c>
    </row>
    <row r="18" spans="1:19" x14ac:dyDescent="0.3">
      <c r="A18" s="11">
        <v>15</v>
      </c>
      <c r="B18" s="126" t="s">
        <v>69</v>
      </c>
      <c r="C18" s="126"/>
      <c r="D18" s="126"/>
      <c r="E18" s="12">
        <v>12</v>
      </c>
      <c r="F18" s="13"/>
      <c r="G18" s="18">
        <f t="shared" si="0"/>
        <v>0</v>
      </c>
      <c r="H18" s="19">
        <f t="shared" si="1"/>
        <v>0</v>
      </c>
      <c r="I18" s="20"/>
      <c r="J18" s="20"/>
      <c r="K18" s="20"/>
    </row>
    <row r="19" spans="1:19" x14ac:dyDescent="0.3">
      <c r="A19" s="11">
        <v>16</v>
      </c>
      <c r="B19" s="127" t="s">
        <v>70</v>
      </c>
      <c r="C19" s="127"/>
      <c r="D19" s="127"/>
      <c r="E19" s="12">
        <v>12</v>
      </c>
      <c r="F19" s="13"/>
      <c r="G19" s="18">
        <f t="shared" si="0"/>
        <v>0</v>
      </c>
      <c r="H19" s="19">
        <f t="shared" si="1"/>
        <v>0</v>
      </c>
    </row>
    <row r="20" spans="1:19" x14ac:dyDescent="0.3">
      <c r="A20" s="11">
        <v>17</v>
      </c>
      <c r="B20" s="126" t="s">
        <v>71</v>
      </c>
      <c r="C20" s="126"/>
      <c r="D20" s="126"/>
      <c r="E20" s="12">
        <v>12</v>
      </c>
      <c r="F20" s="13"/>
      <c r="G20" s="18">
        <f t="shared" si="0"/>
        <v>0</v>
      </c>
      <c r="H20" s="19">
        <f t="shared" si="1"/>
        <v>0</v>
      </c>
    </row>
    <row r="21" spans="1:19" ht="15" thickBot="1" x14ac:dyDescent="0.35">
      <c r="A21" s="46">
        <v>18</v>
      </c>
      <c r="B21" s="129" t="s">
        <v>95</v>
      </c>
      <c r="C21" s="130"/>
      <c r="D21" s="131"/>
      <c r="E21" s="47">
        <v>365</v>
      </c>
      <c r="F21" s="13"/>
      <c r="G21" s="48">
        <f t="shared" si="0"/>
        <v>0</v>
      </c>
      <c r="H21" s="49">
        <f t="shared" si="1"/>
        <v>0</v>
      </c>
    </row>
    <row r="22" spans="1:19" ht="15" thickBot="1" x14ac:dyDescent="0.35">
      <c r="A22" s="128"/>
      <c r="B22" s="128"/>
      <c r="C22" s="128"/>
      <c r="D22" s="128"/>
      <c r="E22" s="128"/>
      <c r="F22" s="23"/>
      <c r="G22" s="24">
        <f>SUM(G4:G21)</f>
        <v>0</v>
      </c>
      <c r="H22" s="25">
        <f>SUM(H4:H21)</f>
        <v>0</v>
      </c>
    </row>
    <row r="23" spans="1:19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7" t="s">
        <v>42</v>
      </c>
    </row>
    <row r="24" spans="1:19" ht="14.4" customHeight="1" x14ac:dyDescent="0.3">
      <c r="A24" s="11">
        <v>1</v>
      </c>
      <c r="B24" s="125" t="s">
        <v>74</v>
      </c>
      <c r="C24" s="125"/>
      <c r="D24" s="125"/>
      <c r="E24" s="28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6"/>
      <c r="S24" s="1" t="s">
        <v>66</v>
      </c>
    </row>
    <row r="25" spans="1:19" ht="14.4" customHeight="1" x14ac:dyDescent="0.3">
      <c r="A25" s="11">
        <v>2</v>
      </c>
      <c r="B25" s="126" t="s">
        <v>75</v>
      </c>
      <c r="C25" s="126"/>
      <c r="D25" s="126"/>
      <c r="E25" s="29">
        <v>0.33333333333333298</v>
      </c>
      <c r="F25" s="13"/>
      <c r="G25" s="18">
        <f t="shared" si="2"/>
        <v>0</v>
      </c>
      <c r="H25" s="19">
        <f t="shared" si="3"/>
        <v>0</v>
      </c>
      <c r="K25" s="10"/>
      <c r="L25" s="10"/>
    </row>
    <row r="26" spans="1:19" x14ac:dyDescent="0.3">
      <c r="A26" s="11">
        <v>3</v>
      </c>
      <c r="B26" s="126" t="s">
        <v>76</v>
      </c>
      <c r="C26" s="126"/>
      <c r="D26" s="126"/>
      <c r="E26" s="28">
        <v>1</v>
      </c>
      <c r="F26" s="13"/>
      <c r="G26" s="18">
        <f t="shared" si="2"/>
        <v>0</v>
      </c>
      <c r="H26" s="19">
        <f t="shared" si="3"/>
        <v>0</v>
      </c>
    </row>
    <row r="27" spans="1:19" x14ac:dyDescent="0.3">
      <c r="A27" s="11">
        <v>4</v>
      </c>
      <c r="B27" s="126" t="s">
        <v>77</v>
      </c>
      <c r="C27" s="126"/>
      <c r="D27" s="126"/>
      <c r="E27" s="31">
        <v>0.33333299999999999</v>
      </c>
      <c r="F27" s="13"/>
      <c r="G27" s="18">
        <f t="shared" si="2"/>
        <v>0</v>
      </c>
      <c r="H27" s="19">
        <f t="shared" si="3"/>
        <v>0</v>
      </c>
    </row>
    <row r="28" spans="1:19" x14ac:dyDescent="0.3">
      <c r="A28" s="11">
        <v>5</v>
      </c>
      <c r="B28" s="126" t="s">
        <v>78</v>
      </c>
      <c r="C28" s="126"/>
      <c r="D28" s="126"/>
      <c r="E28" s="12">
        <v>1</v>
      </c>
      <c r="F28" s="13"/>
      <c r="G28" s="18">
        <f t="shared" si="2"/>
        <v>0</v>
      </c>
      <c r="H28" s="19">
        <f t="shared" si="3"/>
        <v>0</v>
      </c>
    </row>
    <row r="29" spans="1:19" x14ac:dyDescent="0.3">
      <c r="A29" s="11">
        <v>6</v>
      </c>
      <c r="B29" s="126" t="s">
        <v>79</v>
      </c>
      <c r="C29" s="126"/>
      <c r="D29" s="126"/>
      <c r="E29" s="31">
        <v>0.2</v>
      </c>
      <c r="F29" s="13"/>
      <c r="G29" s="18">
        <f t="shared" si="2"/>
        <v>0</v>
      </c>
      <c r="H29" s="19">
        <f t="shared" si="3"/>
        <v>0</v>
      </c>
    </row>
    <row r="30" spans="1:19" x14ac:dyDescent="0.3">
      <c r="A30" s="11">
        <v>7</v>
      </c>
      <c r="B30" s="126" t="s">
        <v>80</v>
      </c>
      <c r="C30" s="126"/>
      <c r="D30" s="126"/>
      <c r="E30" s="31">
        <v>0.11111111111111099</v>
      </c>
      <c r="F30" s="13"/>
      <c r="G30" s="18">
        <f t="shared" si="2"/>
        <v>0</v>
      </c>
      <c r="H30" s="19">
        <f t="shared" si="3"/>
        <v>0</v>
      </c>
    </row>
    <row r="31" spans="1:19" x14ac:dyDescent="0.3">
      <c r="A31" s="11">
        <v>8</v>
      </c>
      <c r="B31" s="126" t="s">
        <v>81</v>
      </c>
      <c r="C31" s="126"/>
      <c r="D31" s="126"/>
      <c r="E31" s="12">
        <v>1</v>
      </c>
      <c r="F31" s="13"/>
      <c r="G31" s="18">
        <f t="shared" si="2"/>
        <v>0</v>
      </c>
      <c r="H31" s="19">
        <f t="shared" si="3"/>
        <v>0</v>
      </c>
    </row>
    <row r="32" spans="1:19" x14ac:dyDescent="0.3">
      <c r="A32" s="11">
        <v>9</v>
      </c>
      <c r="B32" s="126" t="s">
        <v>82</v>
      </c>
      <c r="C32" s="126"/>
      <c r="D32" s="126"/>
      <c r="E32" s="12">
        <v>2</v>
      </c>
      <c r="F32" s="13"/>
      <c r="G32" s="18">
        <f t="shared" si="2"/>
        <v>0</v>
      </c>
      <c r="H32" s="19">
        <f t="shared" si="3"/>
        <v>0</v>
      </c>
    </row>
    <row r="33" spans="1:17" x14ac:dyDescent="0.3">
      <c r="A33" s="11">
        <v>10</v>
      </c>
      <c r="B33" s="126" t="s">
        <v>83</v>
      </c>
      <c r="C33" s="126"/>
      <c r="D33" s="126"/>
      <c r="E33" s="12">
        <v>1</v>
      </c>
      <c r="F33" s="13"/>
      <c r="G33" s="18">
        <f t="shared" si="2"/>
        <v>0</v>
      </c>
      <c r="H33" s="19">
        <f t="shared" si="3"/>
        <v>0</v>
      </c>
    </row>
    <row r="34" spans="1:17" x14ac:dyDescent="0.3">
      <c r="A34" s="11">
        <v>11</v>
      </c>
      <c r="B34" s="126" t="s">
        <v>84</v>
      </c>
      <c r="C34" s="126"/>
      <c r="D34" s="126"/>
      <c r="E34" s="12">
        <v>1</v>
      </c>
      <c r="F34" s="13"/>
      <c r="G34" s="18">
        <f t="shared" si="2"/>
        <v>0</v>
      </c>
      <c r="H34" s="19">
        <f t="shared" si="3"/>
        <v>0</v>
      </c>
    </row>
    <row r="35" spans="1:17" x14ac:dyDescent="0.3">
      <c r="A35" s="11">
        <v>12</v>
      </c>
      <c r="B35" s="126" t="s">
        <v>85</v>
      </c>
      <c r="C35" s="126"/>
      <c r="D35" s="126"/>
      <c r="E35" s="12">
        <v>4</v>
      </c>
      <c r="F35" s="13"/>
      <c r="G35" s="18">
        <f t="shared" si="2"/>
        <v>0</v>
      </c>
      <c r="H35" s="19">
        <f t="shared" si="3"/>
        <v>0</v>
      </c>
    </row>
    <row r="36" spans="1:17" x14ac:dyDescent="0.3">
      <c r="A36" s="11">
        <v>13</v>
      </c>
      <c r="B36" s="126" t="s">
        <v>86</v>
      </c>
      <c r="C36" s="126"/>
      <c r="D36" s="126"/>
      <c r="E36" s="12">
        <v>26</v>
      </c>
      <c r="F36" s="13"/>
      <c r="G36" s="18">
        <f t="shared" si="2"/>
        <v>0</v>
      </c>
      <c r="H36" s="19">
        <f t="shared" si="3"/>
        <v>0</v>
      </c>
    </row>
    <row r="37" spans="1:17" x14ac:dyDescent="0.3">
      <c r="A37" s="11">
        <v>14</v>
      </c>
      <c r="B37" s="126" t="s">
        <v>87</v>
      </c>
      <c r="C37" s="126"/>
      <c r="D37" s="126"/>
      <c r="E37" s="12">
        <v>2</v>
      </c>
      <c r="F37" s="13"/>
      <c r="G37" s="18">
        <f t="shared" si="2"/>
        <v>0</v>
      </c>
      <c r="H37" s="19">
        <f t="shared" si="3"/>
        <v>0</v>
      </c>
      <c r="N37" s="32"/>
      <c r="O37" s="32"/>
      <c r="P37" s="32"/>
      <c r="Q37" s="32"/>
    </row>
    <row r="38" spans="1:17" x14ac:dyDescent="0.3">
      <c r="A38" s="11">
        <v>15</v>
      </c>
      <c r="B38" s="126" t="s">
        <v>88</v>
      </c>
      <c r="C38" s="126"/>
      <c r="D38" s="126"/>
      <c r="E38" s="31">
        <v>0.25</v>
      </c>
      <c r="F38" s="13"/>
      <c r="G38" s="18">
        <f t="shared" si="2"/>
        <v>0</v>
      </c>
      <c r="H38" s="19">
        <f t="shared" si="3"/>
        <v>0</v>
      </c>
      <c r="N38" s="32"/>
      <c r="O38" s="32"/>
      <c r="P38" s="32"/>
      <c r="Q38" s="33"/>
    </row>
    <row r="39" spans="1:17" x14ac:dyDescent="0.3">
      <c r="A39" s="11">
        <v>16</v>
      </c>
      <c r="B39" s="126" t="s">
        <v>89</v>
      </c>
      <c r="C39" s="126"/>
      <c r="D39" s="126"/>
      <c r="E39" s="31">
        <v>0.33333000000000002</v>
      </c>
      <c r="F39" s="13"/>
      <c r="G39" s="18">
        <f t="shared" si="2"/>
        <v>0</v>
      </c>
      <c r="H39" s="19">
        <f t="shared" si="3"/>
        <v>0</v>
      </c>
    </row>
    <row r="40" spans="1:17" x14ac:dyDescent="0.3">
      <c r="A40" s="11">
        <v>17</v>
      </c>
      <c r="B40" s="126" t="s">
        <v>90</v>
      </c>
      <c r="C40" s="126"/>
      <c r="D40" s="126"/>
      <c r="E40" s="12">
        <v>1</v>
      </c>
      <c r="F40" s="13"/>
      <c r="G40" s="18">
        <f t="shared" si="2"/>
        <v>0</v>
      </c>
      <c r="H40" s="19">
        <f t="shared" si="3"/>
        <v>0</v>
      </c>
    </row>
    <row r="41" spans="1:17" ht="15" thickBot="1" x14ac:dyDescent="0.35">
      <c r="A41" s="11">
        <v>18</v>
      </c>
      <c r="B41" s="127" t="s">
        <v>91</v>
      </c>
      <c r="C41" s="127"/>
      <c r="D41" s="127"/>
      <c r="E41" s="34">
        <v>0.2</v>
      </c>
      <c r="F41" s="13"/>
      <c r="G41" s="21">
        <f t="shared" si="2"/>
        <v>0</v>
      </c>
      <c r="H41" s="22">
        <f t="shared" si="3"/>
        <v>0</v>
      </c>
    </row>
    <row r="42" spans="1:17" ht="15" thickBot="1" x14ac:dyDescent="0.35">
      <c r="A42" s="128"/>
      <c r="B42" s="128"/>
      <c r="C42" s="128"/>
      <c r="D42" s="128"/>
      <c r="E42" s="128"/>
      <c r="F42" s="23"/>
      <c r="G42" s="24">
        <f>SUM(G24:G41)</f>
        <v>0</v>
      </c>
      <c r="H42" s="35">
        <f>SUM(H24:H41)</f>
        <v>0</v>
      </c>
    </row>
    <row r="43" spans="1:17" ht="15" thickBot="1" x14ac:dyDescent="0.35">
      <c r="A43" s="36"/>
      <c r="B43" s="36" t="s">
        <v>92</v>
      </c>
      <c r="G43" s="26"/>
    </row>
    <row r="44" spans="1:17" ht="16.2" thickBot="1" x14ac:dyDescent="0.35">
      <c r="B44" s="132" t="s">
        <v>93</v>
      </c>
      <c r="C44" s="132"/>
      <c r="D44" s="132"/>
      <c r="H44" s="37">
        <f>SUM(H22+H42)</f>
        <v>0</v>
      </c>
    </row>
  </sheetData>
  <sheetProtection algorithmName="SHA-512" hashValue="haGg4Q9rxxQBpMhzowfw1gD1vqspOQO9iCRhxI1BcCL4zRV/ANJnuqgTb8WCxy8gv5+Dl16iNUDFKpCDVAPDKw==" saltValue="MjpVYzjr96pSwKYPBqDzUg==" spinCount="100000" sheet="1" objects="1" scenarios="1" formatColumns="0"/>
  <mergeCells count="41">
    <mergeCell ref="B39:D39"/>
    <mergeCell ref="B40:D40"/>
    <mergeCell ref="B41:D41"/>
    <mergeCell ref="A42:E42"/>
    <mergeCell ref="B44:D44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14:D14"/>
    <mergeCell ref="B15:D15"/>
    <mergeCell ref="B16:D16"/>
    <mergeCell ref="B17:D17"/>
    <mergeCell ref="B18:D18"/>
    <mergeCell ref="B19:D19"/>
    <mergeCell ref="B20:D20"/>
    <mergeCell ref="B21:D21"/>
    <mergeCell ref="A22:E22"/>
    <mergeCell ref="B24:D24"/>
    <mergeCell ref="B25:D25"/>
    <mergeCell ref="B13:D13"/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8749999999999998" bottom="0.78749999999999998" header="0.51180555555555496" footer="0.51180555555555496"/>
  <pageSetup paperSize="9" scale="73" firstPageNumber="0" orientation="portrait" verticalDpi="1200" r:id="rId1"/>
  <colBreaks count="1" manualBreakCount="1">
    <brk id="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E6AE685A-D2AD-4632-9D05-E16B59AB6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9ABC2-2A36-46DE-8D67-5AD6FF618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8AA91-D853-4A8B-A2EE-AA0CA7D0CDB9}">
  <ds:schemaRefs>
    <ds:schemaRef ds:uri="http://www.w3.org/XML/1998/namespace"/>
    <ds:schemaRef ds:uri="http://purl.org/dc/elements/1.1/"/>
    <ds:schemaRef ds:uri="fc5dbbb4-a06e-4abf-8769-53a6d18cdc4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65d39fc-6d01-4393-be5f-63fb77fd8bfd"/>
    <ds:schemaRef ds:uri="http://purl.org/dc/terms/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32</vt:i4>
      </vt:variant>
    </vt:vector>
  </HeadingPairs>
  <TitlesOfParts>
    <vt:vector size="50" baseType="lpstr">
      <vt:lpstr>Úvod </vt:lpstr>
      <vt:lpstr>REKAPITULACE</vt:lpstr>
      <vt:lpstr>1</vt:lpstr>
      <vt:lpstr>2</vt:lpstr>
      <vt:lpstr>3</vt:lpstr>
      <vt:lpstr>4</vt:lpstr>
      <vt:lpstr>5.1</vt:lpstr>
      <vt:lpstr>5.2</vt:lpstr>
      <vt:lpstr>5.3</vt:lpstr>
      <vt:lpstr>5.4</vt:lpstr>
      <vt:lpstr>6</vt:lpstr>
      <vt:lpstr>7</vt:lpstr>
      <vt:lpstr>8</vt:lpstr>
      <vt:lpstr>9.1</vt:lpstr>
      <vt:lpstr>9.2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'5.1'!Oblast_tisku</vt:lpstr>
      <vt:lpstr>'5.3'!Oblast_tisku</vt:lpstr>
      <vt:lpstr>'5.4'!Oblast_tisku</vt:lpstr>
      <vt:lpstr>'6'!Oblast_tisku</vt:lpstr>
      <vt:lpstr>'7'!Oblast_tisku</vt:lpstr>
      <vt:lpstr>'8'!Oblast_tisku</vt:lpstr>
      <vt:lpstr>'9.1'!Oblast_tisku</vt:lpstr>
      <vt:lpstr>'9.2'!Oblast_tisku</vt:lpstr>
      <vt:lpstr>REKAPITULACE!Oblast_tisku</vt:lpstr>
      <vt:lpstr>Print_Area_10</vt:lpstr>
      <vt:lpstr>Print_Area_11</vt:lpstr>
      <vt:lpstr>Print_Area_14</vt:lpstr>
      <vt:lpstr>Print_Area_23</vt:lpstr>
      <vt:lpstr>Print_Area_24</vt:lpstr>
      <vt:lpstr>Print_Area_25</vt:lpstr>
      <vt:lpstr>Print_Area_26</vt:lpstr>
      <vt:lpstr>Print_Area_27</vt:lpstr>
      <vt:lpstr>Print_Area_29</vt:lpstr>
      <vt:lpstr>Print_Area_3</vt:lpstr>
      <vt:lpstr>Print_Area_31</vt:lpstr>
      <vt:lpstr>'12'!Print_Area_5</vt:lpstr>
      <vt:lpstr>Print_Area_5</vt:lpstr>
      <vt:lpstr>Print_Area_6</vt:lpstr>
      <vt:lpstr>Print_Area_8</vt:lpstr>
      <vt:lpstr>Print_Area_9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Jandus</dc:creator>
  <cp:keywords/>
  <dc:description/>
  <cp:lastModifiedBy>Tomáš Válek</cp:lastModifiedBy>
  <cp:revision>0</cp:revision>
  <cp:lastPrinted>2024-07-08T13:26:48Z</cp:lastPrinted>
  <dcterms:created xsi:type="dcterms:W3CDTF">2014-07-22T12:07:16Z</dcterms:created>
  <dcterms:modified xsi:type="dcterms:W3CDTF">2024-09-13T09:48:09Z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  <property fmtid="{D5CDD505-2E9C-101B-9397-08002B2CF9AE}" pid="3" name="MediaServiceImageTags">
    <vt:lpwstr/>
  </property>
</Properties>
</file>