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VEŘEJNÉ_ZAKÁZKY\8514_SIM MZd\8514_Realizace AV_NPOMZd\FINÁLNÍ ZD\Finální ZD 2024-09-14\"/>
    </mc:Choice>
  </mc:AlternateContent>
  <bookViews>
    <workbookView xWindow="28680" yWindow="-120" windowWidth="29040" windowHeight="15840" activeTab="1"/>
  </bookViews>
  <sheets>
    <sheet name="Rekapitulace" sheetId="3" r:id="rId1"/>
    <sheet name="Místnost 6.5" sheetId="5" r:id="rId2"/>
    <sheet name="Místnost 6.6" sheetId="6" r:id="rId3"/>
    <sheet name="Simulační SW" sheetId="7" r:id="rId4"/>
    <sheet name="Instalace" sheetId="8" r:id="rId5"/>
  </sheets>
  <definedNames>
    <definedName name="_xlnm._FilterDatabase" localSheetId="4" hidden="1">Instalace!$A$2:$H$41</definedName>
    <definedName name="_xlnm._FilterDatabase" localSheetId="1" hidden="1">'Místnost 6.5'!$A$2:$H$65</definedName>
    <definedName name="_xlnm._FilterDatabase" localSheetId="2" hidden="1">'Místnost 6.6'!$A$2:$H$63</definedName>
    <definedName name="_xlnm._FilterDatabase" localSheetId="3" hidden="1">'Simulační SW'!$A$2:$H$31</definedName>
    <definedName name="AL_obvodový_plášť">#REF!</definedName>
    <definedName name="Excel_BuiltIn_Print_Titles_1" localSheetId="4">Instalace!$D$2:$HE$2</definedName>
    <definedName name="Excel_BuiltIn_Print_Titles_1" localSheetId="1">'Místnost 6.5'!$D$2:$HP$2</definedName>
    <definedName name="Excel_BuiltIn_Print_Titles_1" localSheetId="2">'Místnost 6.6'!$D$2:$HP$2</definedName>
    <definedName name="Excel_BuiltIn_Print_Titles_1" localSheetId="0">Rekapitulace!#REF!</definedName>
    <definedName name="Excel_BuiltIn_Print_Titles_1" localSheetId="3">'Simulační SW'!$D$2:$HP$2</definedName>
    <definedName name="Excel_BuiltIn_Print_Titles_1">#REF!</definedName>
    <definedName name="IS">#REF!</definedName>
    <definedName name="Izolace_akustické">#REF!</definedName>
    <definedName name="Izolace_proti_vodě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vové_stavební_doplňkové_konstrukce">#REF!</definedName>
    <definedName name="KSDK">#REF!</definedName>
    <definedName name="Malby__tapety__nátěry__nástřiky">#REF!</definedName>
    <definedName name="NaVedomi">#REF!</definedName>
    <definedName name="_xlnm.Print_Titles" localSheetId="4">Instalace!$2:$2</definedName>
    <definedName name="_xlnm.Print_Titles" localSheetId="1">'Místnost 6.5'!$2:$2</definedName>
    <definedName name="_xlnm.Print_Titles" localSheetId="2">'Místnost 6.6'!$2:$2</definedName>
    <definedName name="_xlnm.Print_Titles" localSheetId="3">'Simulační SW'!$2:$2</definedName>
    <definedName name="Objekty">#REF!</definedName>
    <definedName name="Obklady_keramické">#REF!</definedName>
    <definedName name="_xlnm.Print_Area" localSheetId="4">Instalace!$A$2:$H$23</definedName>
    <definedName name="_xlnm.Print_Area" localSheetId="1">'Místnost 6.5'!$A$2:$H$47</definedName>
    <definedName name="_xlnm.Print_Area" localSheetId="2">'Místnost 6.6'!$A$2:$H$45</definedName>
    <definedName name="_xlnm.Print_Area" localSheetId="0">Rekapitulace!$A$1:$E$14</definedName>
    <definedName name="_xlnm.Print_Area" localSheetId="3">'Simulační SW'!$A$2:$H$13</definedName>
    <definedName name="Ostatní_výrobky">#REF!</definedName>
    <definedName name="OUD">#REF!</definedName>
    <definedName name="Podhl">#REF!</definedName>
    <definedName name="Podhledy">#REF!</definedName>
    <definedName name="Predmet">#REF!</definedName>
    <definedName name="Prilohy">#REF!</definedName>
    <definedName name="PS">#REF!</definedName>
    <definedName name="REKAPITULACE">#REF!</definedName>
    <definedName name="Sádrokartonové_konstrukce">#REF!</definedName>
    <definedName name="Vodorovné_konstrukce">#REF!</definedName>
    <definedName name="Z_4D0D2B2A_9DF8_458C_AAEE_86A80A3339F0_.wvu.Cols" localSheetId="4" hidden="1">Instalace!#REF!</definedName>
    <definedName name="Z_4D0D2B2A_9DF8_458C_AAEE_86A80A3339F0_.wvu.Cols" localSheetId="1" hidden="1">'Místnost 6.5'!#REF!</definedName>
    <definedName name="Z_4D0D2B2A_9DF8_458C_AAEE_86A80A3339F0_.wvu.Cols" localSheetId="2" hidden="1">'Místnost 6.6'!#REF!</definedName>
    <definedName name="Z_4D0D2B2A_9DF8_458C_AAEE_86A80A3339F0_.wvu.Cols" localSheetId="3" hidden="1">'Simulační SW'!#REF!</definedName>
    <definedName name="Z_4D0D2B2A_9DF8_458C_AAEE_86A80A3339F0_.wvu.FilterData" localSheetId="4" hidden="1">Instalace!$A$2:$H$41</definedName>
    <definedName name="Z_4D0D2B2A_9DF8_458C_AAEE_86A80A3339F0_.wvu.FilterData" localSheetId="1" hidden="1">'Místnost 6.5'!$A$2:$H$65</definedName>
    <definedName name="Z_4D0D2B2A_9DF8_458C_AAEE_86A80A3339F0_.wvu.FilterData" localSheetId="2" hidden="1">'Místnost 6.6'!$A$2:$H$63</definedName>
    <definedName name="Z_4D0D2B2A_9DF8_458C_AAEE_86A80A3339F0_.wvu.FilterData" localSheetId="3" hidden="1">'Simulační SW'!$A$2:$H$31</definedName>
    <definedName name="Z_4D0D2B2A_9DF8_458C_AAEE_86A80A3339F0_.wvu.PrintArea" localSheetId="4" hidden="1">Instalace!$A$2:$H$41</definedName>
    <definedName name="Z_4D0D2B2A_9DF8_458C_AAEE_86A80A3339F0_.wvu.PrintArea" localSheetId="1" hidden="1">'Místnost 6.5'!$A$2:$H$65</definedName>
    <definedName name="Z_4D0D2B2A_9DF8_458C_AAEE_86A80A3339F0_.wvu.PrintArea" localSheetId="2" hidden="1">'Místnost 6.6'!$A$2:$H$63</definedName>
    <definedName name="Z_4D0D2B2A_9DF8_458C_AAEE_86A80A3339F0_.wvu.PrintArea" localSheetId="3" hidden="1">'Simulační SW'!$A$2:$H$31</definedName>
    <definedName name="Z_4D0D2B2A_9DF8_458C_AAEE_86A80A3339F0_.wvu.PrintTitles" localSheetId="4" hidden="1">Instalace!$2:$2</definedName>
    <definedName name="Z_4D0D2B2A_9DF8_458C_AAEE_86A80A3339F0_.wvu.PrintTitles" localSheetId="1" hidden="1">'Místnost 6.5'!$2:$2</definedName>
    <definedName name="Z_4D0D2B2A_9DF8_458C_AAEE_86A80A3339F0_.wvu.PrintTitles" localSheetId="2" hidden="1">'Místnost 6.6'!$2:$2</definedName>
    <definedName name="Z_4D0D2B2A_9DF8_458C_AAEE_86A80A3339F0_.wvu.PrintTitles" localSheetId="3" hidden="1">'Simulační SW'!$2:$2</definedName>
    <definedName name="Z_663F3EEA_54DF_4CA4_AC64_811AA139A51B_.wvu.FilterData" localSheetId="4" hidden="1">Instalace!$A$2:$H$41</definedName>
    <definedName name="Z_663F3EEA_54DF_4CA4_AC64_811AA139A51B_.wvu.FilterData" localSheetId="1" hidden="1">'Místnost 6.5'!$A$2:$H$65</definedName>
    <definedName name="Z_663F3EEA_54DF_4CA4_AC64_811AA139A51B_.wvu.FilterData" localSheetId="2" hidden="1">'Místnost 6.6'!$A$2:$H$63</definedName>
    <definedName name="Z_663F3EEA_54DF_4CA4_AC64_811AA139A51B_.wvu.FilterData" localSheetId="3" hidden="1">'Simulační SW'!$A$2:$H$31</definedName>
    <definedName name="Z_8739B187_5193_4A50_AB3C_AACA053D53F9_.wvu.Cols" localSheetId="4" hidden="1">Instalace!#REF!</definedName>
    <definedName name="Z_8739B187_5193_4A50_AB3C_AACA053D53F9_.wvu.Cols" localSheetId="1" hidden="1">'Místnost 6.5'!#REF!</definedName>
    <definedName name="Z_8739B187_5193_4A50_AB3C_AACA053D53F9_.wvu.Cols" localSheetId="2" hidden="1">'Místnost 6.6'!#REF!</definedName>
    <definedName name="Z_8739B187_5193_4A50_AB3C_AACA053D53F9_.wvu.Cols" localSheetId="3" hidden="1">'Simulační SW'!#REF!</definedName>
    <definedName name="Z_8739B187_5193_4A50_AB3C_AACA053D53F9_.wvu.FilterData" localSheetId="4" hidden="1">Instalace!$A$2:$H$41</definedName>
    <definedName name="Z_8739B187_5193_4A50_AB3C_AACA053D53F9_.wvu.FilterData" localSheetId="1" hidden="1">'Místnost 6.5'!$A$2:$H$65</definedName>
    <definedName name="Z_8739B187_5193_4A50_AB3C_AACA053D53F9_.wvu.FilterData" localSheetId="2" hidden="1">'Místnost 6.6'!$A$2:$H$63</definedName>
    <definedName name="Z_8739B187_5193_4A50_AB3C_AACA053D53F9_.wvu.FilterData" localSheetId="3" hidden="1">'Simulační SW'!$A$2:$H$31</definedName>
    <definedName name="Z_C813679C_1F25_4E8B_B995_533787F0CCF2_.wvu.Cols" localSheetId="4" hidden="1">Instalace!#REF!</definedName>
    <definedName name="Z_C813679C_1F25_4E8B_B995_533787F0CCF2_.wvu.Cols" localSheetId="1" hidden="1">'Místnost 6.5'!#REF!</definedName>
    <definedName name="Z_C813679C_1F25_4E8B_B995_533787F0CCF2_.wvu.Cols" localSheetId="2" hidden="1">'Místnost 6.6'!#REF!</definedName>
    <definedName name="Z_C813679C_1F25_4E8B_B995_533787F0CCF2_.wvu.Cols" localSheetId="3" hidden="1">'Simulační SW'!#REF!</definedName>
    <definedName name="Z_C813679C_1F25_4E8B_B995_533787F0CCF2_.wvu.FilterData" localSheetId="4" hidden="1">Instalace!$A$2:$H$41</definedName>
    <definedName name="Z_C813679C_1F25_4E8B_B995_533787F0CCF2_.wvu.FilterData" localSheetId="1" hidden="1">'Místnost 6.5'!$A$2:$H$65</definedName>
    <definedName name="Z_C813679C_1F25_4E8B_B995_533787F0CCF2_.wvu.FilterData" localSheetId="2" hidden="1">'Místnost 6.6'!$A$2:$H$63</definedName>
    <definedName name="Z_C813679C_1F25_4E8B_B995_533787F0CCF2_.wvu.FilterData" localSheetId="3" hidden="1">'Simulační SW'!$A$2:$H$31</definedName>
    <definedName name="Z_C813679C_1F25_4E8B_B995_533787F0CCF2_.wvu.PrintArea" localSheetId="4" hidden="1">Instalace!$A$2:$H$41</definedName>
    <definedName name="Z_C813679C_1F25_4E8B_B995_533787F0CCF2_.wvu.PrintArea" localSheetId="1" hidden="1">'Místnost 6.5'!$A$2:$H$65</definedName>
    <definedName name="Z_C813679C_1F25_4E8B_B995_533787F0CCF2_.wvu.PrintArea" localSheetId="2" hidden="1">'Místnost 6.6'!$A$2:$H$63</definedName>
    <definedName name="Z_C813679C_1F25_4E8B_B995_533787F0CCF2_.wvu.PrintArea" localSheetId="3" hidden="1">'Simulační SW'!$A$2:$H$31</definedName>
    <definedName name="Z_C813679C_1F25_4E8B_B995_533787F0CCF2_.wvu.PrintTitles" localSheetId="4" hidden="1">Instalace!$2:$2</definedName>
    <definedName name="Z_C813679C_1F25_4E8B_B995_533787F0CCF2_.wvu.PrintTitles" localSheetId="1" hidden="1">'Místnost 6.5'!$2:$2</definedName>
    <definedName name="Z_C813679C_1F25_4E8B_B995_533787F0CCF2_.wvu.PrintTitles" localSheetId="2" hidden="1">'Místnost 6.6'!$2:$2</definedName>
    <definedName name="Z_C813679C_1F25_4E8B_B995_533787F0CCF2_.wvu.PrintTitles" localSheetId="3" hidden="1">'Simulační SW'!$2:$2</definedName>
    <definedName name="Z_D80F4BCD_90E6_4CF9_BB80_CD28A212AF14_.wvu.Cols" localSheetId="4" hidden="1">Instalace!#REF!</definedName>
    <definedName name="Z_D80F4BCD_90E6_4CF9_BB80_CD28A212AF14_.wvu.Cols" localSheetId="1" hidden="1">'Místnost 6.5'!#REF!</definedName>
    <definedName name="Z_D80F4BCD_90E6_4CF9_BB80_CD28A212AF14_.wvu.Cols" localSheetId="2" hidden="1">'Místnost 6.6'!#REF!</definedName>
    <definedName name="Z_D80F4BCD_90E6_4CF9_BB80_CD28A212AF14_.wvu.Cols" localSheetId="3" hidden="1">'Simulační SW'!#REF!</definedName>
    <definedName name="Z_D80F4BCD_90E6_4CF9_BB80_CD28A212AF14_.wvu.FilterData" localSheetId="4" hidden="1">Instalace!$A$2:$H$41</definedName>
    <definedName name="Z_D80F4BCD_90E6_4CF9_BB80_CD28A212AF14_.wvu.FilterData" localSheetId="1" hidden="1">'Místnost 6.5'!$A$2:$H$65</definedName>
    <definedName name="Z_D80F4BCD_90E6_4CF9_BB80_CD28A212AF14_.wvu.FilterData" localSheetId="2" hidden="1">'Místnost 6.6'!$A$2:$H$63</definedName>
    <definedName name="Z_D80F4BCD_90E6_4CF9_BB80_CD28A212AF14_.wvu.FilterData" localSheetId="3" hidden="1">'Simulační SW'!$A$2:$H$31</definedName>
    <definedName name="Z_D80F4BCD_90E6_4CF9_BB80_CD28A212AF14_.wvu.PrintArea" localSheetId="4" hidden="1">Instalace!$A$2:$H$41</definedName>
    <definedName name="Z_D80F4BCD_90E6_4CF9_BB80_CD28A212AF14_.wvu.PrintArea" localSheetId="1" hidden="1">'Místnost 6.5'!$A$2:$H$65</definedName>
    <definedName name="Z_D80F4BCD_90E6_4CF9_BB80_CD28A212AF14_.wvu.PrintArea" localSheetId="2" hidden="1">'Místnost 6.6'!$A$2:$H$63</definedName>
    <definedName name="Z_D80F4BCD_90E6_4CF9_BB80_CD28A212AF14_.wvu.PrintArea" localSheetId="3" hidden="1">'Simulační SW'!$A$2:$H$31</definedName>
    <definedName name="Z_D80F4BCD_90E6_4CF9_BB80_CD28A212AF14_.wvu.PrintTitles" localSheetId="4" hidden="1">Instalace!$2:$2</definedName>
    <definedName name="Z_D80F4BCD_90E6_4CF9_BB80_CD28A212AF14_.wvu.PrintTitles" localSheetId="1" hidden="1">'Místnost 6.5'!$2:$2</definedName>
    <definedName name="Z_D80F4BCD_90E6_4CF9_BB80_CD28A212AF14_.wvu.PrintTitles" localSheetId="2" hidden="1">'Místnost 6.6'!$2:$2</definedName>
    <definedName name="Z_D80F4BCD_90E6_4CF9_BB80_CD28A212AF14_.wvu.PrintTitles" localSheetId="3" hidden="1">'Simulační SW'!$2:$2</definedName>
    <definedName name="Z_F18F5723_E1DD_4928_A1A8_38350028BAD1_.wvu.Cols" localSheetId="4" hidden="1">Instalace!#REF!</definedName>
    <definedName name="Z_F18F5723_E1DD_4928_A1A8_38350028BAD1_.wvu.Cols" localSheetId="1" hidden="1">'Místnost 6.5'!#REF!</definedName>
    <definedName name="Z_F18F5723_E1DD_4928_A1A8_38350028BAD1_.wvu.Cols" localSheetId="2" hidden="1">'Místnost 6.6'!#REF!</definedName>
    <definedName name="Z_F18F5723_E1DD_4928_A1A8_38350028BAD1_.wvu.Cols" localSheetId="3" hidden="1">'Simulační SW'!#REF!</definedName>
    <definedName name="Z_F18F5723_E1DD_4928_A1A8_38350028BAD1_.wvu.FilterData" localSheetId="4" hidden="1">Instalace!$A$2:$H$2</definedName>
    <definedName name="Z_F18F5723_E1DD_4928_A1A8_38350028BAD1_.wvu.FilterData" localSheetId="1" hidden="1">'Místnost 6.5'!$A$2:$H$2</definedName>
    <definedName name="Z_F18F5723_E1DD_4928_A1A8_38350028BAD1_.wvu.FilterData" localSheetId="2" hidden="1">'Místnost 6.6'!$A$2:$H$2</definedName>
    <definedName name="Z_F18F5723_E1DD_4928_A1A8_38350028BAD1_.wvu.FilterData" localSheetId="3" hidden="1">'Simulační SW'!$A$2:$H$2</definedName>
    <definedName name="Z_F18F5723_E1DD_4928_A1A8_38350028BAD1_.wvu.PrintArea" localSheetId="4" hidden="1">Instalace!$A$2:$H$40</definedName>
    <definedName name="Z_F18F5723_E1DD_4928_A1A8_38350028BAD1_.wvu.PrintArea" localSheetId="1" hidden="1">'Místnost 6.5'!$A$2:$H$64</definedName>
    <definedName name="Z_F18F5723_E1DD_4928_A1A8_38350028BAD1_.wvu.PrintArea" localSheetId="2" hidden="1">'Místnost 6.6'!$A$2:$H$62</definedName>
    <definedName name="Z_F18F5723_E1DD_4928_A1A8_38350028BAD1_.wvu.PrintArea" localSheetId="3" hidden="1">'Simulační SW'!$A$2:$H$30</definedName>
    <definedName name="Z_F18F5723_E1DD_4928_A1A8_38350028BAD1_.wvu.PrintTitles" localSheetId="4" hidden="1">Instalace!$2:$2</definedName>
    <definedName name="Z_F18F5723_E1DD_4928_A1A8_38350028BAD1_.wvu.PrintTitles" localSheetId="1" hidden="1">'Místnost 6.5'!$2:$2</definedName>
    <definedName name="Z_F18F5723_E1DD_4928_A1A8_38350028BAD1_.wvu.PrintTitles" localSheetId="2" hidden="1">'Místnost 6.6'!$2:$2</definedName>
    <definedName name="Z_F18F5723_E1DD_4928_A1A8_38350028BAD1_.wvu.PrintTitles" localSheetId="3" hidden="1">'Simulační SW'!$2:$2</definedName>
    <definedName name="Základy">#REF!</definedName>
    <definedName name="Zemní_práce">#REF!</definedName>
    <definedName name="ZPRACOVATEL">#REF!</definedName>
    <definedName name="Zprav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H9" i="8"/>
  <c r="H10" i="8"/>
  <c r="H41" i="6" l="1"/>
  <c r="D40" i="6" s="1"/>
  <c r="H43" i="5"/>
  <c r="D42" i="5" s="1"/>
  <c r="H14" i="8"/>
  <c r="H15" i="8"/>
  <c r="H11" i="7" l="1"/>
  <c r="H10" i="7" l="1"/>
  <c r="B7" i="3"/>
  <c r="B6" i="3"/>
  <c r="B5" i="3"/>
  <c r="H22" i="8"/>
  <c r="H21" i="8"/>
  <c r="H20" i="8"/>
  <c r="H19" i="8"/>
  <c r="H18" i="8"/>
  <c r="H17" i="8"/>
  <c r="H16" i="8"/>
  <c r="H13" i="8"/>
  <c r="H12" i="8"/>
  <c r="H11" i="8"/>
  <c r="H7" i="8"/>
  <c r="H6" i="8"/>
  <c r="H5" i="8"/>
  <c r="H12" i="7"/>
  <c r="H9" i="7"/>
  <c r="H8" i="7"/>
  <c r="H7" i="7"/>
  <c r="H6" i="7"/>
  <c r="H44" i="6"/>
  <c r="H43" i="6"/>
  <c r="H39" i="6"/>
  <c r="D38" i="6" s="1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B4" i="3"/>
  <c r="D6" i="6" l="1"/>
  <c r="D31" i="6"/>
  <c r="D42" i="6"/>
  <c r="H23" i="8"/>
  <c r="H13" i="7"/>
  <c r="H45" i="6"/>
  <c r="C6" i="3" l="1"/>
  <c r="C7" i="3"/>
  <c r="C5" i="3"/>
  <c r="H23" i="5" l="1"/>
  <c r="H22" i="5"/>
  <c r="H21" i="5"/>
  <c r="H20" i="5"/>
  <c r="H19" i="5"/>
  <c r="H18" i="5"/>
  <c r="H39" i="5"/>
  <c r="H33" i="5" l="1"/>
  <c r="H15" i="5"/>
  <c r="H14" i="5"/>
  <c r="H13" i="5"/>
  <c r="H31" i="5" l="1"/>
  <c r="H30" i="5"/>
  <c r="H29" i="5"/>
  <c r="H28" i="5"/>
  <c r="H27" i="5"/>
  <c r="H26" i="5"/>
  <c r="H25" i="5"/>
  <c r="H24" i="5"/>
  <c r="H17" i="5"/>
  <c r="H16" i="5"/>
  <c r="H12" i="5"/>
  <c r="H11" i="5"/>
  <c r="H10" i="5"/>
  <c r="H9" i="5"/>
  <c r="H8" i="5"/>
  <c r="H7" i="5"/>
  <c r="D6" i="5" l="1"/>
  <c r="H41" i="5" l="1"/>
  <c r="D40" i="5" s="1"/>
  <c r="H34" i="5" l="1"/>
  <c r="H38" i="5" l="1"/>
  <c r="H37" i="5"/>
  <c r="H36" i="5"/>
  <c r="H35" i="5"/>
  <c r="D32" i="5" l="1"/>
  <c r="H46" i="5"/>
  <c r="H45" i="5"/>
  <c r="D44" i="5" l="1"/>
  <c r="H47" i="5" l="1"/>
  <c r="E5" i="3" l="1"/>
  <c r="E7" i="3"/>
  <c r="E6" i="3"/>
  <c r="C4" i="3"/>
  <c r="E4" i="3" s="1"/>
  <c r="E8" i="3" l="1"/>
  <c r="E9" i="3" s="1"/>
</calcChain>
</file>

<file path=xl/sharedStrings.xml><?xml version="1.0" encoding="utf-8"?>
<sst xmlns="http://schemas.openxmlformats.org/spreadsheetml/2006/main" count="350" uniqueCount="143">
  <si>
    <t>pořadové číslo</t>
  </si>
  <si>
    <t>kód v projektu</t>
  </si>
  <si>
    <t>název</t>
  </si>
  <si>
    <t>popis</t>
  </si>
  <si>
    <t>popis - minimální parametry</t>
  </si>
  <si>
    <t>množstevní jednotka</t>
  </si>
  <si>
    <t>Množství</t>
  </si>
  <si>
    <t>Kč/jednotka bez_DPH</t>
  </si>
  <si>
    <t>cena celkem bez DPH</t>
  </si>
  <si>
    <t>CENA CELKEM BEZ DPH:</t>
  </si>
  <si>
    <t>ks</t>
  </si>
  <si>
    <t>kpl</t>
  </si>
  <si>
    <t>počet</t>
  </si>
  <si>
    <t>cena celkem / Kč bez DPH</t>
  </si>
  <si>
    <t>AV TECHNOLOGIE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</si>
  <si>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</si>
  <si>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</si>
  <si>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</si>
  <si>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V případě že výrobce na daný produkt poskytuje záruku delší než dva roky, bude uplatněna délka záruky stanovená výrobcem.</t>
  </si>
  <si>
    <t>Aplikace</t>
  </si>
  <si>
    <t>Tablet</t>
  </si>
  <si>
    <t>Montážní materiál</t>
  </si>
  <si>
    <t>Reproduktorová soustava</t>
  </si>
  <si>
    <t>AV TECHNOLOGIE - cena celkem bez DPH:</t>
  </si>
  <si>
    <t xml:space="preserve">Aplikace pro emulaci dotykového panelu a kontroléru. Kompatibilní s operačním systémem použitého tabletu nebo  PC. 1 licence přísluší každému jednotlivému zařízení. </t>
  </si>
  <si>
    <t>Kabelový žlab</t>
  </si>
  <si>
    <t>Kabelový žlab s integrovanou spojkou, neděrovaný. Vnější povrchová úprava epoxydový lak - bílá RAL 9010, matná. Rozměr 125 x 50, tlouštka plechu 0,7 mm. Délka 2100 mm.</t>
  </si>
  <si>
    <t xml:space="preserve">Koncovka kabelového žlabu. Vnější povrchová úprava epoxydový lak - bílá RAL 9010, matná. Pro rozměr 125 x 50, tlouštka plechu 0,7 mm. </t>
  </si>
  <si>
    <t>Závěs kabelového žlabu  - vnitřní</t>
  </si>
  <si>
    <t>Matice M8 pro závěs kabelového žlabu.</t>
  </si>
  <si>
    <t>Závitová tyč M8 - Galvanicky pozinkovaná. 2000 mm.</t>
  </si>
  <si>
    <t>IP kamera PTZ</t>
  </si>
  <si>
    <t>Držák kamery PTZ</t>
  </si>
  <si>
    <t>IP kamera fixní</t>
  </si>
  <si>
    <t>Držák kamery fixní</t>
  </si>
  <si>
    <t>IP PTZ kamera. Minimálně 10x optický zoom, motorický objektiv. Videokomprese min. H.264, MJEPG. HTTPS, SSL. Snímková rychlost min. 25 fps @ 1920x1080, rozlišení min. 1920 x1080. Snímající horizontální úhel objektivu při nejširší pozici objektivu min. 60°. Napájení PoE. API pro integraci.</t>
  </si>
  <si>
    <t>IP kamera s varifokálním objektivem f = max. 4 - min. 10 mm. Videokomprese min. H.264, MJEPG. HTTPS, SSL. Snímková rychlost min. 25 fps @ 1920x1080, rozlišení min. 1920 x1080. Snímající horizontální úhel objektivu při nejširší pozici objektivu min. 85°. Napájení PoE.  API pro integraci.</t>
  </si>
  <si>
    <t>Stropní mikrofon</t>
  </si>
  <si>
    <t>Enkodér</t>
  </si>
  <si>
    <t>H.264 video Enkodér, vstup HDMI. Podpora H.264, H.265, RTSP, NDI|HXv2, HTTP. Podpora rozlišení min. 1920x1080P@50/60Hz; 1920x1080I@50/60Hz; 1280x720P@50/60Hz. Stream min. 1080p@25fps. HDMI in, HDMI loop, 1Gbps ethernet.</t>
  </si>
  <si>
    <t>Monitor pro řídicí pracoviště simulačního sytému</t>
  </si>
  <si>
    <t>PC - case desktop mini, výkon CPU min. 10 000 bodu dle nezávislého testu, operační paměť min. 8GB DDR4, SSD disk s kapacitou  min. 128 GB, Gbit síťová karta,  min. 1x video výstup HDMI a 1x DisplayPort nebo HDMI, operační systém s podporu AD (domény), miniaturní rozměry pro instalaci k projektoru nebo za LCD displej - max. 200x200x45 mm. Servisní služba u zákazníka s odezvou do následujícího pracovního dne od nahlášení servisní události.</t>
  </si>
  <si>
    <t>LCD displej. VA nebo IPS panel, úhlopříčka min. 37", max. 49",  rozlišení min. 3840 x1080 obr. bodů, jas min. 300/cdm2, pozorovací úhly min. 170° vodorovně i svisle. Poměr stran 32:9 nebo 32:10. Vstup min. 1x DisplayPort, 1x HDMI, 1x USB-C.</t>
  </si>
  <si>
    <t>Tablet pro simulaci a debriefing</t>
  </si>
  <si>
    <t xml:space="preserve">Tablet úhlopříčka min. 10", rozlišení min. 1920 x 1080, RAM min. 8GB, úložiště min. 128 GB, USB-C. Operační systém kompatibilní se simulačním SW. </t>
  </si>
  <si>
    <t>Stolní reprosoustava</t>
  </si>
  <si>
    <t>Stolní aktivní reprosoustava pro řídicí pracoviště simulačního systému. 2-pásmová  dvoukanálová reprosoustava, ovladač hlasitosti.</t>
  </si>
  <si>
    <t>Sluchátkový zesilovač</t>
  </si>
  <si>
    <t>Stolní mikrofon</t>
  </si>
  <si>
    <t>Sluchátka</t>
  </si>
  <si>
    <t>Sluchátkový zesilovač. Min 2x audio vstup, 3x výstup (z toho 1x rezerva pro další sluchátka). Nastavení individuální hlasitosti pro výstup.</t>
  </si>
  <si>
    <t>Profesionální uzavřená dynamická sluchátka, kabel min. 1m / kroucený.</t>
  </si>
  <si>
    <t>Audio DSP mixážní matice s otevřenou architekturou, digitální sběrnice, Dante. Min. 10x AEC procesingú pro mikrofony.</t>
  </si>
  <si>
    <t>Externí všesměrová anténa, s minimální konfigurací: 520  - 570 MHz, výstup BNC, 50 ohm, dodávka vč. klipsny pro připevnění na držák.</t>
  </si>
  <si>
    <t xml:space="preserve">Simulační systém - SW řízení a nahrávání </t>
  </si>
  <si>
    <t>Simulační systém - SW licence pro debriefing PC</t>
  </si>
  <si>
    <t>Simulační systém - SW licence pro debriefing tablet</t>
  </si>
  <si>
    <t>Profesionální LCD monitor</t>
  </si>
  <si>
    <t>Cena s DPH:</t>
  </si>
  <si>
    <t>Držák antény</t>
  </si>
  <si>
    <t>Anténní zesilovač</t>
  </si>
  <si>
    <t>Anténní zesilovač + 10dB.</t>
  </si>
  <si>
    <t>Pasivní anténní slučovač/rozbočovač</t>
  </si>
  <si>
    <t>Anténní slučovač/rozbočovač</t>
  </si>
  <si>
    <t>Anténa pro bezdráový systém odposlechu - všesměrová bez zesílení.</t>
  </si>
  <si>
    <t>Anténa systému odposlechu</t>
  </si>
  <si>
    <t>Anténa bezdrátových mikrofonů</t>
  </si>
  <si>
    <t>Držák pro upevnění externí antény bezdrátových mikrofonů, včetně kloubu na nastavení antény.</t>
  </si>
  <si>
    <t>Držák pro upevnění externí antény systému odposlechu.</t>
  </si>
  <si>
    <t>Profesionální LCD monitor úhlopříčka 32", rozlišení min. 1920 x1080, svítivost min. 350 cd/m2, Direct LED, provoz min. 16/7</t>
  </si>
  <si>
    <t>Kondenzátorový mikrofon s ohebným držákem pro stropní instalaci, kardioidní charakteristika, napájení po signálovém kabelu 18 – 52 V phantom. Frekvenční odezva max. 100Hz - min.10kHz, bílá barva,.</t>
  </si>
  <si>
    <t>Media PC pro Simulační systém</t>
  </si>
  <si>
    <t>m</t>
  </si>
  <si>
    <t>Koaxiální kabel anténní</t>
  </si>
  <si>
    <t>Koaxialní  kabel pro RF signály  - antény bezdrátových mikrofonů a systému odposlechu. Impedance 50 ohm. Bezhalogenový. Použití pro antény systémů nad 10 m.</t>
  </si>
  <si>
    <t>Instalace audio techniky (Reproduktory, Mikrofony, Digitální audiomatice)</t>
  </si>
  <si>
    <t xml:space="preserve">Instalace řídícího systému (Řídící jednotka, Ovládací prvky, Silové vypínače ovládané z ŘS) </t>
  </si>
  <si>
    <t>Další práce (Vykládka/nakládka a stavba lešení. Úklid materiálu, nářadí, likvidace obalů. Pronájem lešení.)</t>
  </si>
  <si>
    <t>Programování a SW práce (Řídící systém, Režimy a předvolby na dotykovém panelu, Programování silových okruhů, Tvorba manuálu pro systém)</t>
  </si>
  <si>
    <t>Koordinace výstavby, organizace instalace</t>
  </si>
  <si>
    <t>Projektová dokumentace,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</si>
  <si>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</si>
  <si>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set</t>
  </si>
  <si>
    <t>Místnost 6.5</t>
  </si>
  <si>
    <t>Simulace</t>
  </si>
  <si>
    <t>Velín - vestavný</t>
  </si>
  <si>
    <t>Držák displeje</t>
  </si>
  <si>
    <t>Držák displeje pro uchycení na stativ</t>
  </si>
  <si>
    <t>Dvoupásmová aktivní podhledová reprosoustava, vč. zadního krytu, Dante připojení, napájení PoE, parametry min.: 20W, 95dB, 140Hz–16kHz, 92dB, 100° pokrytí,  rozměry max. 340x230 (průměr x výška) mm, váha max. 3,5 kg, bílé provedení, vč. montážního příslušenství</t>
  </si>
  <si>
    <r>
      <t xml:space="preserve">Rozhraní Dante pro stropní mikrofony, napájení mikrofonů, PoE. </t>
    </r>
    <r>
      <rPr>
        <b/>
        <sz val="10"/>
        <rFont val="Arial CE"/>
        <charset val="238"/>
      </rPr>
      <t>Společný pro m.č. 6.6</t>
    </r>
  </si>
  <si>
    <t>Rozhraní Dante pro stropní mikrofony společný pro m.č.6.6</t>
  </si>
  <si>
    <t>Mixážní systém</t>
  </si>
  <si>
    <t xml:space="preserve">Dynamický min. tříkanálový stolní mikrofon s min. 3 Push to talk tlačítky. Dante připojení. </t>
  </si>
  <si>
    <t>Debriefing - na stávajícím dotykovém displeji v místnosti</t>
  </si>
  <si>
    <t>Debriefing PC pro Simulační systém</t>
  </si>
  <si>
    <t>Řízení - využity stávající panely a kontroléry</t>
  </si>
  <si>
    <t>Tablet - min. 10 palcový  Multi‑Touch displej IPS 2160 × 1620, min. šesti jádrový procesor,  paměť min. 3GB, uložiště min. 256GB, WiFi a/b/g/n/​ac (2,4 GHz a 5 GHz), vestavěná dobíjecí baterie s výdrží min. 8 hodin, hmotnost do 500 gramů.</t>
  </si>
  <si>
    <t>Licence SW pro debriefing PC.</t>
  </si>
  <si>
    <t xml:space="preserve">Software pro řízení a nahrávání simulací  - licence na 1 řídicí PC. Specifikace dle technické zprávy. </t>
  </si>
  <si>
    <t>Licence SW pro tablet.</t>
  </si>
  <si>
    <t>Simulační systém - SW licence pro Media PC</t>
  </si>
  <si>
    <t xml:space="preserve">Licence SW pro Media PC. </t>
  </si>
  <si>
    <t>Instalace a instalační materiál</t>
  </si>
  <si>
    <t>Křížení pro kabelový žlab, neděrovaný. Vnější povrchová úprava epoxydový lak - bílá RAL 9010, matná.Tlouštka plechu 0,7 mm.</t>
  </si>
  <si>
    <t>Sada 100 ks šroubů 6x10 pro spojování kabelových žlabů ( sada použita i pro místnost 6.6)</t>
  </si>
  <si>
    <t>Místnost 6.6</t>
  </si>
  <si>
    <t>Simulační systém - SW</t>
  </si>
  <si>
    <t>IT práce</t>
  </si>
  <si>
    <t>Simulační systém - SW podpora</t>
  </si>
  <si>
    <t>IT práce nastavení Simulačního systému (Instalace a nastavení PC, Konfigurace systému, Konzultace)</t>
  </si>
  <si>
    <t>Dvouletá podpora, údržba a aktualizace simulačního SW pro nově instalované místnosti.</t>
  </si>
  <si>
    <t>Dvouletá podpora, údržba a aktualizace  simulačního SW pro aktuálně instalovaný a provozovaný systém.</t>
  </si>
  <si>
    <t>Instalace video a PC techniky (Displeje včetně držáků, PC, Kamery )</t>
  </si>
  <si>
    <t>Instalace interfacové techniky (Instalace interfacové techniky včetně enkodérů a dekodérů)</t>
  </si>
  <si>
    <t>Instalace kabelových žlabů. Instalace kabeláže včetně konektorů - anténní kabeláž vedena do stávajícího racku v 5.NP, vytažení, zkrácení a konektorování stávajících přívodů LAN do místnností pro potřeby simulačního systém, Konektory: audio, video, řízení, napájení, síťové RJ45.</t>
  </si>
  <si>
    <t>Prostupy, včetně následného utesnění a jedné požární ucpávky s revizí.</t>
  </si>
  <si>
    <t>Kabeláž propojovací, konektory</t>
  </si>
  <si>
    <t>Veškerá krátká propojovací kabeláž dle schémat zapojení. Kabely Audio, HDMI, DisplayPort. Patch kabely LAN pro připojení k zásuvkám LAN (kamery a další zařízení), RJ45 konektory.</t>
  </si>
  <si>
    <t>Jednotný čas</t>
  </si>
  <si>
    <t>Hodiny pro jednotný čas</t>
  </si>
  <si>
    <t xml:space="preserve"> jednostranné šestimístné interiérové digitální hodiny , barva číslic červená, výška číslic 57 mm, synchronizace NTP, možnost střídavého zobrazení datum / čas, napájení PoE,  bezbateriová záloha RTC se superkapacitorem po dobu min. 10 hodin, rozměry (Š x V x H)  max. 400 x 200 x 50 mm,  pouzdro v černé barvě, nástěnná montáž. Kompatibilní se stávajícím systémem JČ.</t>
  </si>
  <si>
    <t>Montážní materiál, včetně potřebnách insatlačních lišt a chrániček.</t>
  </si>
  <si>
    <t xml:space="preserve">Držák/adaptér pro upevnění PTZ kamery na kabelový žlab prostřednictvím magnetu pro sndné přemístění kamery na žlabu. </t>
  </si>
  <si>
    <t xml:space="preserve">Držák/adaptér pro upevnění fixní kamery na kabelový žlab prostřednictvím magnetu pro sndné přemístění kamery na žlabu. </t>
  </si>
  <si>
    <t>Instalace elektro - kabeláž a zapoejní m.č.6.5</t>
  </si>
  <si>
    <t xml:space="preserve">Instalace přívodů 230V do podhledu v m.č. 6.5 pro stativ (zakončeno zásuvkou) a vyšetřující světlo (zakončeno volně). Celkem 100 m kabelu 3x2,5 B2ca,s1,d0, trasa 40m. Připojení do stávajícího rozvaděče. Přívod pro stativ na jistič, přívod pro světlo na stávající releovou jednotku. </t>
  </si>
  <si>
    <t>Instalace elektro - kabeláž a zapoejní m.č.6.6</t>
  </si>
  <si>
    <t xml:space="preserve">Instalace přívodů 230V do podhledu v m.č. 6.6 pro stativ (zakončeno zásuvkou) a vyšetřující světlo (zakončeno volně). Celkem 120m kabelu 3x2,5,B2ca,s1,d0 trasa 55m. Připojení do stávajícího rozvaděče. Přívod pro stativ na jistič, přívod pro světlo na stávající releovou jednotku. </t>
  </si>
  <si>
    <t>Instalace elektro - revize rozvaděče</t>
  </si>
  <si>
    <t>Revize stávajícího rozvadeče po připojení nových přívodů.</t>
  </si>
  <si>
    <t>Instalace video a PC techniky</t>
  </si>
  <si>
    <t>Instalace audio techniky</t>
  </si>
  <si>
    <t>Instalace signálové kabeláže</t>
  </si>
  <si>
    <t>Demontáž a zpětná podhledů</t>
  </si>
  <si>
    <t>Demontáž a zpětná montáž podhledových kazet.</t>
  </si>
  <si>
    <t>Prostupy</t>
  </si>
  <si>
    <t>Instalace interfacové techniky</t>
  </si>
  <si>
    <t>Instalace řídicího systému</t>
  </si>
  <si>
    <t>Ostatní pomocné práce</t>
  </si>
  <si>
    <t>Programování a SW práce</t>
  </si>
  <si>
    <t>Koordinace a organizace</t>
  </si>
  <si>
    <t>Inženýring</t>
  </si>
  <si>
    <t>Identifikace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</si>
</sst>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</numFmts>
  <fonts count="2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22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u/>
      <sz val="8"/>
      <name val="Arial CE"/>
      <charset val="238"/>
    </font>
    <font>
      <sz val="12"/>
      <name val="Times New Roman CE"/>
      <charset val="238"/>
    </font>
    <font>
      <b/>
      <sz val="14"/>
      <color theme="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86">
    <xf numFmtId="0" fontId="0" fillId="0" borderId="0" xfId="0"/>
    <xf numFmtId="0" fontId="12" fillId="0" borderId="12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166" fontId="12" fillId="0" borderId="14" xfId="0" applyNumberFormat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center"/>
    </xf>
    <xf numFmtId="164" fontId="8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166" fontId="8" fillId="0" borderId="18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left" vertical="top" wrapText="1" shrinkToFit="1"/>
      <protection locked="0"/>
    </xf>
    <xf numFmtId="166" fontId="12" fillId="0" borderId="20" xfId="0" applyNumberFormat="1" applyFont="1" applyBorder="1" applyAlignment="1">
      <alignment horizontal="right" vertical="center"/>
    </xf>
    <xf numFmtId="165" fontId="2" fillId="4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top" wrapText="1" shrinkToFit="1"/>
    </xf>
    <xf numFmtId="0" fontId="2" fillId="0" borderId="2" xfId="0" applyFont="1" applyBorder="1" applyAlignment="1" applyProtection="1">
      <alignment horizontal="center" vertical="top" wrapText="1" shrinkToFit="1"/>
    </xf>
    <xf numFmtId="0" fontId="0" fillId="0" borderId="2" xfId="0" applyBorder="1" applyAlignment="1" applyProtection="1">
      <alignment horizontal="center" vertical="top" wrapText="1" shrinkToFit="1"/>
    </xf>
    <xf numFmtId="0" fontId="0" fillId="0" borderId="2" xfId="0" applyBorder="1" applyAlignment="1" applyProtection="1">
      <alignment horizontal="center" vertical="top" textRotation="90" wrapText="1" shrinkToFit="1"/>
    </xf>
    <xf numFmtId="0" fontId="2" fillId="0" borderId="3" xfId="0" applyFont="1" applyBorder="1" applyAlignment="1" applyProtection="1">
      <alignment horizontal="center" vertical="top" wrapText="1" shrinkToFit="1"/>
    </xf>
    <xf numFmtId="0" fontId="0" fillId="0" borderId="0" xfId="0" applyProtection="1"/>
    <xf numFmtId="0" fontId="8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 shrinkToFit="1"/>
    </xf>
    <xf numFmtId="0" fontId="6" fillId="0" borderId="5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 wrapText="1" shrinkToFit="1"/>
    </xf>
    <xf numFmtId="0" fontId="7" fillId="0" borderId="8" xfId="0" applyFont="1" applyBorder="1" applyAlignment="1" applyProtection="1">
      <alignment horizontal="center" vertical="center" wrapText="1"/>
    </xf>
    <xf numFmtId="0" fontId="19" fillId="5" borderId="5" xfId="0" applyFont="1" applyFill="1" applyBorder="1" applyAlignment="1" applyProtection="1">
      <alignment horizontal="left" vertical="top" wrapText="1" shrinkToFit="1"/>
    </xf>
    <xf numFmtId="0" fontId="19" fillId="5" borderId="5" xfId="0" applyFont="1" applyFill="1" applyBorder="1" applyAlignment="1" applyProtection="1">
      <alignment horizontal="left" vertical="top"/>
    </xf>
    <xf numFmtId="165" fontId="19" fillId="5" borderId="5" xfId="0" applyNumberFormat="1" applyFont="1" applyFill="1" applyBorder="1" applyAlignment="1" applyProtection="1">
      <alignment horizontal="left" vertical="top" wrapText="1" shrinkToFit="1"/>
    </xf>
    <xf numFmtId="0" fontId="19" fillId="5" borderId="6" xfId="0" applyFont="1" applyFill="1" applyBorder="1" applyAlignment="1" applyProtection="1">
      <alignment horizontal="left" vertical="top" wrapText="1" shrinkToFit="1"/>
    </xf>
    <xf numFmtId="165" fontId="6" fillId="0" borderId="5" xfId="0" applyNumberFormat="1" applyFont="1" applyBorder="1" applyAlignment="1" applyProtection="1">
      <alignment horizontal="left" vertical="top" wrapText="1" shrinkToFit="1"/>
    </xf>
    <xf numFmtId="0" fontId="6" fillId="2" borderId="5" xfId="0" applyFont="1" applyFill="1" applyBorder="1" applyAlignment="1" applyProtection="1">
      <alignment horizontal="left" vertical="top" wrapText="1" shrinkToFit="1"/>
    </xf>
    <xf numFmtId="0" fontId="6" fillId="2" borderId="5" xfId="0" applyFont="1" applyFill="1" applyBorder="1" applyAlignment="1" applyProtection="1">
      <alignment horizontal="left" vertical="top"/>
    </xf>
    <xf numFmtId="165" fontId="6" fillId="2" borderId="5" xfId="0" applyNumberFormat="1" applyFont="1" applyFill="1" applyBorder="1" applyAlignment="1" applyProtection="1">
      <alignment horizontal="left" vertical="top" wrapText="1" shrinkToFit="1"/>
    </xf>
    <xf numFmtId="0" fontId="6" fillId="2" borderId="6" xfId="0" applyFont="1" applyFill="1" applyBorder="1" applyAlignment="1" applyProtection="1">
      <alignment horizontal="left" vertical="top" wrapText="1" shrinkToFit="1"/>
    </xf>
    <xf numFmtId="0" fontId="0" fillId="2" borderId="0" xfId="0" applyFill="1" applyProtection="1"/>
    <xf numFmtId="0" fontId="7" fillId="0" borderId="4" xfId="0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vertical="center" wrapText="1"/>
    </xf>
    <xf numFmtId="0" fontId="0" fillId="0" borderId="4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center" vertical="center" wrapText="1"/>
    </xf>
    <xf numFmtId="165" fontId="2" fillId="0" borderId="4" xfId="1" applyNumberFormat="1" applyFont="1" applyBorder="1" applyAlignment="1" applyProtection="1">
      <alignment horizontal="center" vertical="center"/>
    </xf>
    <xf numFmtId="0" fontId="0" fillId="0" borderId="4" xfId="4" applyFont="1" applyBorder="1" applyAlignment="1" applyProtection="1">
      <alignment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top" wrapText="1"/>
    </xf>
    <xf numFmtId="165" fontId="2" fillId="0" borderId="18" xfId="1" applyNumberFormat="1" applyFont="1" applyBorder="1" applyAlignment="1" applyProtection="1">
      <alignment horizontal="center" vertical="center"/>
    </xf>
    <xf numFmtId="165" fontId="2" fillId="0" borderId="4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Protection="1"/>
    <xf numFmtId="0" fontId="11" fillId="0" borderId="10" xfId="0" applyFont="1" applyBorder="1" applyAlignment="1" applyProtection="1">
      <alignment vertical="center"/>
    </xf>
    <xf numFmtId="1" fontId="10" fillId="0" borderId="10" xfId="0" applyNumberFormat="1" applyFont="1" applyBorder="1" applyProtection="1"/>
    <xf numFmtId="165" fontId="11" fillId="0" borderId="11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" fontId="0" fillId="0" borderId="0" xfId="0" applyNumberFormat="1" applyProtection="1"/>
    <xf numFmtId="165" fontId="0" fillId="0" borderId="0" xfId="0" applyNumberFormat="1" applyProtection="1"/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textRotation="90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21" xfId="0" applyFont="1" applyBorder="1" applyAlignment="1" applyProtection="1">
      <alignment horizontal="center" vertical="center" wrapText="1" shrinkToFit="1"/>
    </xf>
    <xf numFmtId="165" fontId="2" fillId="0" borderId="22" xfId="1" applyNumberFormat="1" applyFont="1" applyBorder="1" applyAlignment="1" applyProtection="1">
      <alignment horizontal="center" vertical="center"/>
    </xf>
    <xf numFmtId="165" fontId="2" fillId="0" borderId="22" xfId="1" applyNumberFormat="1" applyFont="1" applyFill="1" applyBorder="1" applyAlignment="1" applyProtection="1">
      <alignment horizontal="center" vertical="center"/>
    </xf>
    <xf numFmtId="165" fontId="11" fillId="0" borderId="15" xfId="0" applyNumberFormat="1" applyFont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 wrapText="1" shrinkToFit="1"/>
    </xf>
    <xf numFmtId="0" fontId="0" fillId="0" borderId="24" xfId="0" applyBorder="1" applyProtection="1"/>
    <xf numFmtId="0" fontId="0" fillId="2" borderId="24" xfId="0" applyFill="1" applyBorder="1" applyProtection="1"/>
    <xf numFmtId="0" fontId="0" fillId="0" borderId="25" xfId="0" applyBorder="1" applyProtection="1"/>
    <xf numFmtId="0" fontId="0" fillId="4" borderId="24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</cellXfs>
  <cellStyles count="9">
    <cellStyle name="Hypertextový odkaz 2" xfId="2"/>
    <cellStyle name="Hypertextový odkaz 3" xfId="7"/>
    <cellStyle name="Měna" xfId="1" builtinId="4"/>
    <cellStyle name="Měna 2" xfId="6"/>
    <cellStyle name="Normální" xfId="0" builtinId="0"/>
    <cellStyle name="Normální 14" xfId="5"/>
    <cellStyle name="Normální 16" xfId="4"/>
    <cellStyle name="Normální 21" xfId="8"/>
    <cellStyle name="Procenta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16"/>
  <sheetViews>
    <sheetView zoomScaleNormal="100" zoomScaleSheetLayoutView="130" workbookViewId="0">
      <selection activeCell="D7" sqref="D7"/>
    </sheetView>
  </sheetViews>
  <sheetFormatPr defaultRowHeight="12.75" x14ac:dyDescent="0.2"/>
  <cols>
    <col min="1" max="1" width="9.7109375" style="15" customWidth="1"/>
    <col min="2" max="2" width="80.28515625" style="15" customWidth="1"/>
    <col min="3" max="3" width="17.42578125" style="17" customWidth="1"/>
    <col min="4" max="4" width="13" style="13" customWidth="1"/>
    <col min="5" max="5" width="20.85546875" style="14" customWidth="1"/>
    <col min="6" max="6" width="15.140625" style="15" customWidth="1"/>
    <col min="7" max="7" width="9.140625" style="15"/>
    <col min="8" max="8" width="9.42578125" style="15" bestFit="1" customWidth="1"/>
    <col min="9" max="16384" width="9.140625" style="15"/>
  </cols>
  <sheetData>
    <row r="1" spans="1:6" customFormat="1" ht="28.5" thickBot="1" x14ac:dyDescent="0.25">
      <c r="A1" s="67"/>
      <c r="B1" s="67"/>
      <c r="C1" s="67"/>
      <c r="D1" s="67"/>
      <c r="E1" s="67"/>
    </row>
    <row r="2" spans="1:6" s="4" customFormat="1" ht="26.25" thickBot="1" x14ac:dyDescent="0.25">
      <c r="A2" s="1" t="s">
        <v>0</v>
      </c>
      <c r="B2" s="2" t="s">
        <v>3</v>
      </c>
      <c r="C2" s="2" t="s">
        <v>7</v>
      </c>
      <c r="D2" s="2" t="s">
        <v>12</v>
      </c>
      <c r="E2" s="3" t="s">
        <v>13</v>
      </c>
    </row>
    <row r="3" spans="1:6" s="4" customFormat="1" ht="21" customHeight="1" thickBot="1" x14ac:dyDescent="0.25">
      <c r="A3" s="64" t="s">
        <v>14</v>
      </c>
      <c r="B3" s="65"/>
      <c r="C3" s="65"/>
      <c r="D3" s="65"/>
      <c r="E3" s="66"/>
    </row>
    <row r="4" spans="1:6" s="6" customFormat="1" ht="27" customHeight="1" x14ac:dyDescent="0.2">
      <c r="A4" s="7">
        <v>1</v>
      </c>
      <c r="B4" s="8" t="str">
        <f>'Místnost 6.5'!$C$4</f>
        <v>Místnost 6.5</v>
      </c>
      <c r="C4" s="9">
        <f>'Místnost 6.5'!$H$47</f>
        <v>0</v>
      </c>
      <c r="D4" s="10">
        <v>1</v>
      </c>
      <c r="E4" s="11">
        <f t="shared" ref="E4" si="0">C4*D4</f>
        <v>0</v>
      </c>
      <c r="F4" s="5"/>
    </row>
    <row r="5" spans="1:6" s="6" customFormat="1" ht="27" customHeight="1" x14ac:dyDescent="0.2">
      <c r="A5" s="7">
        <v>2</v>
      </c>
      <c r="B5" s="8" t="str">
        <f>'Místnost 6.6'!$C$4</f>
        <v>Místnost 6.6</v>
      </c>
      <c r="C5" s="9">
        <f>'Místnost 6.6'!$H$45</f>
        <v>0</v>
      </c>
      <c r="D5" s="10">
        <v>1</v>
      </c>
      <c r="E5" s="11">
        <f t="shared" ref="E5:E7" si="1">C5*D5</f>
        <v>0</v>
      </c>
      <c r="F5" s="5"/>
    </row>
    <row r="6" spans="1:6" s="6" customFormat="1" ht="27" customHeight="1" x14ac:dyDescent="0.2">
      <c r="A6" s="7">
        <v>3</v>
      </c>
      <c r="B6" s="8" t="str">
        <f>'Simulační SW'!$C$4</f>
        <v>Simulační systém - SW</v>
      </c>
      <c r="C6" s="9">
        <f>'Simulační SW'!$H$13</f>
        <v>0</v>
      </c>
      <c r="D6" s="10">
        <v>1</v>
      </c>
      <c r="E6" s="11">
        <f t="shared" si="1"/>
        <v>0</v>
      </c>
      <c r="F6" s="5"/>
    </row>
    <row r="7" spans="1:6" s="6" customFormat="1" ht="27" customHeight="1" x14ac:dyDescent="0.2">
      <c r="A7" s="7">
        <v>4</v>
      </c>
      <c r="B7" s="8" t="str">
        <f>Instalace!$C$4</f>
        <v>Instalace a instalační materiál</v>
      </c>
      <c r="C7" s="9">
        <f>Instalace!$H$23</f>
        <v>0</v>
      </c>
      <c r="D7" s="10">
        <v>1</v>
      </c>
      <c r="E7" s="11">
        <f t="shared" si="1"/>
        <v>0</v>
      </c>
      <c r="F7" s="5"/>
    </row>
    <row r="8" spans="1:6" s="4" customFormat="1" ht="26.25" customHeight="1" thickBot="1" x14ac:dyDescent="0.25">
      <c r="A8" s="68" t="s">
        <v>23</v>
      </c>
      <c r="B8" s="69"/>
      <c r="C8" s="69"/>
      <c r="D8" s="70"/>
      <c r="E8" s="19">
        <f>SUM(E4:E7)</f>
        <v>0</v>
      </c>
    </row>
    <row r="9" spans="1:6" s="4" customFormat="1" ht="26.25" customHeight="1" thickBot="1" x14ac:dyDescent="0.25">
      <c r="A9" s="68" t="s">
        <v>58</v>
      </c>
      <c r="B9" s="69"/>
      <c r="C9" s="69"/>
      <c r="D9" s="70"/>
      <c r="E9" s="19">
        <f>E8*1.21</f>
        <v>0</v>
      </c>
    </row>
    <row r="11" spans="1:6" x14ac:dyDescent="0.2">
      <c r="A11" s="12" t="s">
        <v>15</v>
      </c>
      <c r="B11" s="6"/>
      <c r="C11" s="6"/>
    </row>
    <row r="12" spans="1:6" x14ac:dyDescent="0.2">
      <c r="A12" s="12" t="s">
        <v>16</v>
      </c>
      <c r="B12" s="6"/>
      <c r="C12" s="6"/>
    </row>
    <row r="13" spans="1:6" x14ac:dyDescent="0.2">
      <c r="A13" s="12" t="s">
        <v>17</v>
      </c>
      <c r="B13" s="6"/>
      <c r="C13" s="6"/>
    </row>
    <row r="14" spans="1:6" x14ac:dyDescent="0.2">
      <c r="A14" s="12" t="s">
        <v>18</v>
      </c>
      <c r="B14" s="6"/>
      <c r="C14" s="6"/>
      <c r="E14" s="16"/>
    </row>
    <row r="16" spans="1:6" x14ac:dyDescent="0.2">
      <c r="B16" s="4"/>
    </row>
  </sheetData>
  <sheetProtection algorithmName="SHA-512" hashValue="qGoxDmvZRYCZDfNIum8FydPhI3xnYPkFXfOYVStif3ETKeBjEK9pw/nA5+T/KhUqLxGX+X6s8AUBued82ZSVpw==" saltValue="7l4qnWZ5+B6piLQ1d6r8lA==" spinCount="100000" sheet="1" objects="1" scenarios="1" formatCells="0" formatColumns="0" formatRows="0" selectLockedCells="1" autoFilter="0"/>
  <mergeCells count="4">
    <mergeCell ref="A3:E3"/>
    <mergeCell ref="A1:E1"/>
    <mergeCell ref="A8:D8"/>
    <mergeCell ref="A9:D9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  <pageSetUpPr fitToPage="1"/>
  </sheetPr>
  <dimension ref="A1:I65"/>
  <sheetViews>
    <sheetView tabSelected="1" zoomScale="70" zoomScaleNormal="70" zoomScaleSheetLayoutView="85" workbookViewId="0">
      <pane ySplit="3" topLeftCell="A25" activePane="bottomLeft" state="frozen"/>
      <selection activeCell="D7" sqref="D7"/>
      <selection pane="bottomLeft" activeCell="G42" sqref="G42"/>
    </sheetView>
  </sheetViews>
  <sheetFormatPr defaultColWidth="9.140625" defaultRowHeight="12.75" x14ac:dyDescent="0.2"/>
  <cols>
    <col min="1" max="1" width="11.42578125" style="61" customWidth="1"/>
    <col min="2" max="2" width="13" style="30" customWidth="1"/>
    <col min="3" max="3" width="21.5703125" style="30" customWidth="1"/>
    <col min="4" max="4" width="51" style="30" customWidth="1"/>
    <col min="5" max="5" width="8" style="62" customWidth="1"/>
    <col min="6" max="6" width="6.7109375" style="62" customWidth="1"/>
    <col min="7" max="7" width="18.28515625" style="30" customWidth="1"/>
    <col min="8" max="8" width="20.28515625" style="30" customWidth="1"/>
    <col min="9" max="9" width="66.28515625" style="30" customWidth="1"/>
    <col min="10" max="16384" width="9.140625" style="30"/>
  </cols>
  <sheetData>
    <row r="1" spans="1:9" s="22" customFormat="1" ht="29.25" customHeight="1" thickBot="1" x14ac:dyDescent="0.3">
      <c r="A1" s="21"/>
      <c r="C1" s="23"/>
      <c r="D1" s="24"/>
      <c r="E1" s="23"/>
      <c r="F1" s="23"/>
      <c r="G1" s="23"/>
      <c r="H1" s="23"/>
    </row>
    <row r="2" spans="1:9" ht="57.75" customHeight="1" x14ac:dyDescent="0.2">
      <c r="A2" s="71" t="s">
        <v>0</v>
      </c>
      <c r="B2" s="72" t="s">
        <v>1</v>
      </c>
      <c r="C2" s="73" t="s">
        <v>2</v>
      </c>
      <c r="D2" s="73" t="s">
        <v>4</v>
      </c>
      <c r="E2" s="74" t="s">
        <v>5</v>
      </c>
      <c r="F2" s="74" t="s">
        <v>6</v>
      </c>
      <c r="G2" s="72" t="s">
        <v>7</v>
      </c>
      <c r="H2" s="76" t="s">
        <v>8</v>
      </c>
      <c r="I2" s="80" t="s">
        <v>142</v>
      </c>
    </row>
    <row r="3" spans="1:9" ht="18" customHeight="1" x14ac:dyDescent="0.2">
      <c r="A3" s="31"/>
      <c r="B3" s="32"/>
      <c r="C3" s="33"/>
      <c r="D3" s="32"/>
      <c r="E3" s="32"/>
      <c r="F3" s="32"/>
      <c r="G3" s="32"/>
      <c r="H3" s="32"/>
      <c r="I3" s="81"/>
    </row>
    <row r="4" spans="1:9" ht="18" customHeight="1" x14ac:dyDescent="0.2">
      <c r="A4" s="35">
        <v>1</v>
      </c>
      <c r="B4" s="36"/>
      <c r="C4" s="37" t="s">
        <v>83</v>
      </c>
      <c r="D4" s="38"/>
      <c r="E4" s="36"/>
      <c r="F4" s="36"/>
      <c r="G4" s="36"/>
      <c r="H4" s="36"/>
      <c r="I4" s="81"/>
    </row>
    <row r="5" spans="1:9" ht="18" customHeight="1" x14ac:dyDescent="0.2">
      <c r="A5" s="35">
        <v>2</v>
      </c>
      <c r="B5" s="32"/>
      <c r="C5" s="33"/>
      <c r="D5" s="40"/>
      <c r="E5" s="32"/>
      <c r="F5" s="32"/>
      <c r="G5" s="32"/>
      <c r="H5" s="32"/>
      <c r="I5" s="81"/>
    </row>
    <row r="6" spans="1:9" s="45" customFormat="1" ht="18" customHeight="1" x14ac:dyDescent="0.2">
      <c r="A6" s="35">
        <v>3</v>
      </c>
      <c r="B6" s="41"/>
      <c r="C6" s="42" t="s">
        <v>84</v>
      </c>
      <c r="D6" s="43">
        <f>SUM(H7:H31)</f>
        <v>0</v>
      </c>
      <c r="E6" s="41"/>
      <c r="F6" s="41"/>
      <c r="G6" s="41"/>
      <c r="H6" s="41"/>
      <c r="I6" s="82"/>
    </row>
    <row r="7" spans="1:9" ht="76.5" x14ac:dyDescent="0.2">
      <c r="A7" s="35">
        <v>4</v>
      </c>
      <c r="B7" s="46"/>
      <c r="C7" s="47" t="s">
        <v>31</v>
      </c>
      <c r="D7" s="48" t="s">
        <v>35</v>
      </c>
      <c r="E7" s="49" t="s">
        <v>10</v>
      </c>
      <c r="F7" s="49">
        <v>2</v>
      </c>
      <c r="G7" s="20"/>
      <c r="H7" s="77">
        <f t="shared" ref="H7:H31" si="0">G7*F7</f>
        <v>0</v>
      </c>
      <c r="I7" s="84"/>
    </row>
    <row r="8" spans="1:9" ht="38.25" x14ac:dyDescent="0.2">
      <c r="A8" s="35">
        <v>5</v>
      </c>
      <c r="B8" s="46"/>
      <c r="C8" s="47" t="s">
        <v>32</v>
      </c>
      <c r="D8" s="48" t="s">
        <v>122</v>
      </c>
      <c r="E8" s="49" t="s">
        <v>10</v>
      </c>
      <c r="F8" s="49">
        <v>2</v>
      </c>
      <c r="G8" s="20"/>
      <c r="H8" s="77">
        <f t="shared" si="0"/>
        <v>0</v>
      </c>
      <c r="I8" s="84"/>
    </row>
    <row r="9" spans="1:9" ht="76.5" x14ac:dyDescent="0.2">
      <c r="A9" s="35">
        <v>6</v>
      </c>
      <c r="B9" s="46"/>
      <c r="C9" s="47" t="s">
        <v>33</v>
      </c>
      <c r="D9" s="48" t="s">
        <v>36</v>
      </c>
      <c r="E9" s="49" t="s">
        <v>10</v>
      </c>
      <c r="F9" s="49">
        <v>1</v>
      </c>
      <c r="G9" s="20"/>
      <c r="H9" s="77">
        <f t="shared" si="0"/>
        <v>0</v>
      </c>
      <c r="I9" s="84"/>
    </row>
    <row r="10" spans="1:9" ht="38.25" x14ac:dyDescent="0.2">
      <c r="A10" s="35">
        <v>7</v>
      </c>
      <c r="B10" s="46"/>
      <c r="C10" s="47" t="s">
        <v>34</v>
      </c>
      <c r="D10" s="48" t="s">
        <v>123</v>
      </c>
      <c r="E10" s="49" t="s">
        <v>10</v>
      </c>
      <c r="F10" s="49">
        <v>1</v>
      </c>
      <c r="G10" s="20"/>
      <c r="H10" s="77">
        <f t="shared" si="0"/>
        <v>0</v>
      </c>
      <c r="I10" s="84"/>
    </row>
    <row r="11" spans="1:9" ht="38.25" x14ac:dyDescent="0.2">
      <c r="A11" s="35">
        <v>8</v>
      </c>
      <c r="B11" s="46"/>
      <c r="C11" s="47" t="s">
        <v>57</v>
      </c>
      <c r="D11" s="48" t="s">
        <v>69</v>
      </c>
      <c r="E11" s="49" t="s">
        <v>10</v>
      </c>
      <c r="F11" s="49">
        <v>1</v>
      </c>
      <c r="G11" s="20"/>
      <c r="H11" s="77">
        <f t="shared" si="0"/>
        <v>0</v>
      </c>
      <c r="I11" s="84"/>
    </row>
    <row r="12" spans="1:9" x14ac:dyDescent="0.2">
      <c r="A12" s="35">
        <v>9</v>
      </c>
      <c r="B12" s="46"/>
      <c r="C12" s="51" t="s">
        <v>86</v>
      </c>
      <c r="D12" s="48" t="s">
        <v>87</v>
      </c>
      <c r="E12" s="49" t="s">
        <v>10</v>
      </c>
      <c r="F12" s="49">
        <v>1</v>
      </c>
      <c r="G12" s="20"/>
      <c r="H12" s="77">
        <f t="shared" si="0"/>
        <v>0</v>
      </c>
      <c r="I12" s="84"/>
    </row>
    <row r="13" spans="1:9" ht="51" x14ac:dyDescent="0.2">
      <c r="A13" s="35">
        <v>10</v>
      </c>
      <c r="B13" s="46"/>
      <c r="C13" s="52" t="s">
        <v>37</v>
      </c>
      <c r="D13" s="53" t="s">
        <v>70</v>
      </c>
      <c r="E13" s="49" t="s">
        <v>10</v>
      </c>
      <c r="F13" s="49">
        <v>1</v>
      </c>
      <c r="G13" s="20"/>
      <c r="H13" s="77">
        <f t="shared" si="0"/>
        <v>0</v>
      </c>
      <c r="I13" s="84"/>
    </row>
    <row r="14" spans="1:9" ht="38.25" x14ac:dyDescent="0.2">
      <c r="A14" s="35">
        <v>11</v>
      </c>
      <c r="B14" s="46"/>
      <c r="C14" s="52" t="s">
        <v>90</v>
      </c>
      <c r="D14" s="53" t="s">
        <v>89</v>
      </c>
      <c r="E14" s="49" t="s">
        <v>10</v>
      </c>
      <c r="F14" s="49">
        <v>1</v>
      </c>
      <c r="G14" s="20"/>
      <c r="H14" s="77">
        <f t="shared" si="0"/>
        <v>0</v>
      </c>
      <c r="I14" s="84"/>
    </row>
    <row r="15" spans="1:9" ht="63.75" x14ac:dyDescent="0.2">
      <c r="A15" s="35">
        <v>12</v>
      </c>
      <c r="B15" s="46"/>
      <c r="C15" s="52" t="s">
        <v>22</v>
      </c>
      <c r="D15" s="53" t="s">
        <v>88</v>
      </c>
      <c r="E15" s="49" t="s">
        <v>10</v>
      </c>
      <c r="F15" s="49">
        <v>2</v>
      </c>
      <c r="G15" s="20"/>
      <c r="H15" s="77">
        <f t="shared" si="0"/>
        <v>0</v>
      </c>
      <c r="I15" s="84"/>
    </row>
    <row r="16" spans="1:9" ht="63.75" x14ac:dyDescent="0.2">
      <c r="A16" s="35">
        <v>13</v>
      </c>
      <c r="B16" s="46"/>
      <c r="C16" s="47" t="s">
        <v>38</v>
      </c>
      <c r="D16" s="48" t="s">
        <v>39</v>
      </c>
      <c r="E16" s="49" t="s">
        <v>10</v>
      </c>
      <c r="F16" s="49">
        <v>2</v>
      </c>
      <c r="G16" s="20"/>
      <c r="H16" s="77">
        <f t="shared" si="0"/>
        <v>0</v>
      </c>
      <c r="I16" s="84"/>
    </row>
    <row r="17" spans="1:9" ht="114.75" x14ac:dyDescent="0.2">
      <c r="A17" s="35">
        <v>14</v>
      </c>
      <c r="B17" s="46"/>
      <c r="C17" s="47" t="s">
        <v>71</v>
      </c>
      <c r="D17" s="48" t="s">
        <v>41</v>
      </c>
      <c r="E17" s="49" t="s">
        <v>10</v>
      </c>
      <c r="F17" s="49">
        <v>1</v>
      </c>
      <c r="G17" s="20"/>
      <c r="H17" s="77">
        <f t="shared" si="0"/>
        <v>0</v>
      </c>
      <c r="I17" s="84"/>
    </row>
    <row r="18" spans="1:9" ht="38.25" x14ac:dyDescent="0.2">
      <c r="A18" s="35">
        <v>15</v>
      </c>
      <c r="B18" s="46"/>
      <c r="C18" s="47" t="s">
        <v>66</v>
      </c>
      <c r="D18" s="48" t="s">
        <v>53</v>
      </c>
      <c r="E18" s="49" t="s">
        <v>10</v>
      </c>
      <c r="F18" s="49">
        <v>2</v>
      </c>
      <c r="G18" s="20"/>
      <c r="H18" s="77">
        <f t="shared" si="0"/>
        <v>0</v>
      </c>
      <c r="I18" s="84"/>
    </row>
    <row r="19" spans="1:9" ht="25.5" x14ac:dyDescent="0.2">
      <c r="A19" s="35">
        <v>16</v>
      </c>
      <c r="B19" s="46"/>
      <c r="C19" s="47" t="s">
        <v>59</v>
      </c>
      <c r="D19" s="48" t="s">
        <v>67</v>
      </c>
      <c r="E19" s="49" t="s">
        <v>10</v>
      </c>
      <c r="F19" s="49">
        <v>2</v>
      </c>
      <c r="G19" s="20"/>
      <c r="H19" s="77">
        <f t="shared" si="0"/>
        <v>0</v>
      </c>
      <c r="I19" s="84"/>
    </row>
    <row r="20" spans="1:9" x14ac:dyDescent="0.2">
      <c r="A20" s="35">
        <v>17</v>
      </c>
      <c r="B20" s="46"/>
      <c r="C20" s="47" t="s">
        <v>60</v>
      </c>
      <c r="D20" s="48" t="s">
        <v>61</v>
      </c>
      <c r="E20" s="49" t="s">
        <v>10</v>
      </c>
      <c r="F20" s="49">
        <v>2</v>
      </c>
      <c r="G20" s="20"/>
      <c r="H20" s="77">
        <f t="shared" si="0"/>
        <v>0</v>
      </c>
      <c r="I20" s="84"/>
    </row>
    <row r="21" spans="1:9" ht="25.5" x14ac:dyDescent="0.2">
      <c r="A21" s="35">
        <v>18</v>
      </c>
      <c r="B21" s="46"/>
      <c r="C21" s="47" t="s">
        <v>65</v>
      </c>
      <c r="D21" s="48" t="s">
        <v>64</v>
      </c>
      <c r="E21" s="49" t="s">
        <v>10</v>
      </c>
      <c r="F21" s="49">
        <v>1</v>
      </c>
      <c r="G21" s="20"/>
      <c r="H21" s="77">
        <f t="shared" si="0"/>
        <v>0</v>
      </c>
      <c r="I21" s="84"/>
    </row>
    <row r="22" spans="1:9" x14ac:dyDescent="0.2">
      <c r="A22" s="35">
        <v>19</v>
      </c>
      <c r="B22" s="46"/>
      <c r="C22" s="47" t="s">
        <v>59</v>
      </c>
      <c r="D22" s="48" t="s">
        <v>68</v>
      </c>
      <c r="E22" s="49" t="s">
        <v>10</v>
      </c>
      <c r="F22" s="49">
        <v>1</v>
      </c>
      <c r="G22" s="20"/>
      <c r="H22" s="77">
        <f t="shared" si="0"/>
        <v>0</v>
      </c>
      <c r="I22" s="84"/>
    </row>
    <row r="23" spans="1:9" ht="25.5" x14ac:dyDescent="0.2">
      <c r="A23" s="35">
        <v>20</v>
      </c>
      <c r="B23" s="46"/>
      <c r="C23" s="47" t="s">
        <v>63</v>
      </c>
      <c r="D23" s="48" t="s">
        <v>62</v>
      </c>
      <c r="E23" s="49" t="s">
        <v>10</v>
      </c>
      <c r="F23" s="49">
        <v>6</v>
      </c>
      <c r="G23" s="20"/>
      <c r="H23" s="77">
        <f t="shared" si="0"/>
        <v>0</v>
      </c>
      <c r="I23" s="84"/>
    </row>
    <row r="24" spans="1:9" ht="38.25" x14ac:dyDescent="0.2">
      <c r="A24" s="35">
        <v>21</v>
      </c>
      <c r="B24" s="46"/>
      <c r="C24" s="47" t="s">
        <v>43</v>
      </c>
      <c r="D24" s="48" t="s">
        <v>44</v>
      </c>
      <c r="E24" s="49" t="s">
        <v>10</v>
      </c>
      <c r="F24" s="49">
        <v>2</v>
      </c>
      <c r="G24" s="20"/>
      <c r="H24" s="78">
        <f t="shared" si="0"/>
        <v>0</v>
      </c>
      <c r="I24" s="84"/>
    </row>
    <row r="25" spans="1:9" ht="51" x14ac:dyDescent="0.2">
      <c r="A25" s="35">
        <v>22</v>
      </c>
      <c r="B25" s="46"/>
      <c r="C25" s="47" t="s">
        <v>25</v>
      </c>
      <c r="D25" s="48" t="s">
        <v>26</v>
      </c>
      <c r="E25" s="49" t="s">
        <v>10</v>
      </c>
      <c r="F25" s="49">
        <v>8</v>
      </c>
      <c r="G25" s="20"/>
      <c r="H25" s="77">
        <f t="shared" si="0"/>
        <v>0</v>
      </c>
      <c r="I25" s="84"/>
    </row>
    <row r="26" spans="1:9" ht="38.25" x14ac:dyDescent="0.2">
      <c r="A26" s="35">
        <v>23</v>
      </c>
      <c r="B26" s="46"/>
      <c r="C26" s="47" t="s">
        <v>25</v>
      </c>
      <c r="D26" s="48" t="s">
        <v>103</v>
      </c>
      <c r="E26" s="49" t="s">
        <v>10</v>
      </c>
      <c r="F26" s="49">
        <v>1</v>
      </c>
      <c r="G26" s="20"/>
      <c r="H26" s="77">
        <f t="shared" si="0"/>
        <v>0</v>
      </c>
      <c r="I26" s="84"/>
    </row>
    <row r="27" spans="1:9" ht="25.5" x14ac:dyDescent="0.2">
      <c r="A27" s="35">
        <v>24</v>
      </c>
      <c r="B27" s="46"/>
      <c r="C27" s="47" t="s">
        <v>25</v>
      </c>
      <c r="D27" s="48" t="s">
        <v>104</v>
      </c>
      <c r="E27" s="49" t="s">
        <v>10</v>
      </c>
      <c r="F27" s="49">
        <v>1</v>
      </c>
      <c r="G27" s="20"/>
      <c r="H27" s="77">
        <f t="shared" si="0"/>
        <v>0</v>
      </c>
      <c r="I27" s="84"/>
    </row>
    <row r="28" spans="1:9" ht="38.25" x14ac:dyDescent="0.2">
      <c r="A28" s="35">
        <v>25</v>
      </c>
      <c r="B28" s="46"/>
      <c r="C28" s="47" t="s">
        <v>25</v>
      </c>
      <c r="D28" s="48" t="s">
        <v>27</v>
      </c>
      <c r="E28" s="49" t="s">
        <v>10</v>
      </c>
      <c r="F28" s="49">
        <v>4</v>
      </c>
      <c r="G28" s="20"/>
      <c r="H28" s="77">
        <f t="shared" si="0"/>
        <v>0</v>
      </c>
      <c r="I28" s="84"/>
    </row>
    <row r="29" spans="1:9" x14ac:dyDescent="0.2">
      <c r="A29" s="35">
        <v>26</v>
      </c>
      <c r="B29" s="46"/>
      <c r="C29" s="47" t="s">
        <v>25</v>
      </c>
      <c r="D29" s="48" t="s">
        <v>28</v>
      </c>
      <c r="E29" s="49" t="s">
        <v>10</v>
      </c>
      <c r="F29" s="49">
        <v>15</v>
      </c>
      <c r="G29" s="20"/>
      <c r="H29" s="77">
        <f t="shared" si="0"/>
        <v>0</v>
      </c>
      <c r="I29" s="84"/>
    </row>
    <row r="30" spans="1:9" x14ac:dyDescent="0.2">
      <c r="A30" s="35">
        <v>27</v>
      </c>
      <c r="B30" s="46"/>
      <c r="C30" s="47" t="s">
        <v>25</v>
      </c>
      <c r="D30" s="48" t="s">
        <v>30</v>
      </c>
      <c r="E30" s="49" t="s">
        <v>10</v>
      </c>
      <c r="F30" s="49">
        <v>10</v>
      </c>
      <c r="G30" s="20"/>
      <c r="H30" s="77">
        <f t="shared" si="0"/>
        <v>0</v>
      </c>
      <c r="I30" s="84"/>
    </row>
    <row r="31" spans="1:9" x14ac:dyDescent="0.2">
      <c r="A31" s="35">
        <v>28</v>
      </c>
      <c r="B31" s="46"/>
      <c r="C31" s="47" t="s">
        <v>25</v>
      </c>
      <c r="D31" s="48" t="s">
        <v>29</v>
      </c>
      <c r="E31" s="49" t="s">
        <v>10</v>
      </c>
      <c r="F31" s="49">
        <v>30</v>
      </c>
      <c r="G31" s="20"/>
      <c r="H31" s="77">
        <f t="shared" si="0"/>
        <v>0</v>
      </c>
      <c r="I31" s="84"/>
    </row>
    <row r="32" spans="1:9" s="45" customFormat="1" ht="18" customHeight="1" x14ac:dyDescent="0.2">
      <c r="A32" s="35">
        <v>29</v>
      </c>
      <c r="B32" s="41"/>
      <c r="C32" s="42" t="s">
        <v>85</v>
      </c>
      <c r="D32" s="43">
        <f>SUM(H33:H39)</f>
        <v>0</v>
      </c>
      <c r="E32" s="41"/>
      <c r="F32" s="41"/>
      <c r="G32" s="18"/>
      <c r="H32" s="41"/>
      <c r="I32" s="85"/>
    </row>
    <row r="33" spans="1:9" ht="114.75" x14ac:dyDescent="0.2">
      <c r="A33" s="35">
        <v>30</v>
      </c>
      <c r="B33" s="46"/>
      <c r="C33" s="47" t="s">
        <v>71</v>
      </c>
      <c r="D33" s="48" t="s">
        <v>41</v>
      </c>
      <c r="E33" s="49" t="s">
        <v>10</v>
      </c>
      <c r="F33" s="49">
        <v>1</v>
      </c>
      <c r="G33" s="20"/>
      <c r="H33" s="77">
        <f t="shared" ref="H33:H39" si="1">G33*F33</f>
        <v>0</v>
      </c>
      <c r="I33" s="84"/>
    </row>
    <row r="34" spans="1:9" ht="63.75" x14ac:dyDescent="0.2">
      <c r="A34" s="35">
        <v>31</v>
      </c>
      <c r="B34" s="46"/>
      <c r="C34" s="47" t="s">
        <v>40</v>
      </c>
      <c r="D34" s="48" t="s">
        <v>42</v>
      </c>
      <c r="E34" s="49" t="s">
        <v>10</v>
      </c>
      <c r="F34" s="49">
        <v>1</v>
      </c>
      <c r="G34" s="20"/>
      <c r="H34" s="77">
        <f t="shared" si="1"/>
        <v>0</v>
      </c>
      <c r="I34" s="84"/>
    </row>
    <row r="35" spans="1:9" ht="38.25" x14ac:dyDescent="0.2">
      <c r="A35" s="35">
        <v>32</v>
      </c>
      <c r="B35" s="49"/>
      <c r="C35" s="47" t="s">
        <v>45</v>
      </c>
      <c r="D35" s="48" t="s">
        <v>46</v>
      </c>
      <c r="E35" s="49" t="s">
        <v>10</v>
      </c>
      <c r="F35" s="49">
        <v>1</v>
      </c>
      <c r="G35" s="20"/>
      <c r="H35" s="77">
        <f t="shared" si="1"/>
        <v>0</v>
      </c>
      <c r="I35" s="84"/>
    </row>
    <row r="36" spans="1:9" ht="38.25" x14ac:dyDescent="0.2">
      <c r="A36" s="35">
        <v>33</v>
      </c>
      <c r="B36" s="49"/>
      <c r="C36" s="47" t="s">
        <v>47</v>
      </c>
      <c r="D36" s="48" t="s">
        <v>50</v>
      </c>
      <c r="E36" s="49" t="s">
        <v>10</v>
      </c>
      <c r="F36" s="49">
        <v>1</v>
      </c>
      <c r="G36" s="20"/>
      <c r="H36" s="77">
        <f t="shared" si="1"/>
        <v>0</v>
      </c>
      <c r="I36" s="84"/>
    </row>
    <row r="37" spans="1:9" ht="25.5" x14ac:dyDescent="0.2">
      <c r="A37" s="35">
        <v>34</v>
      </c>
      <c r="B37" s="49"/>
      <c r="C37" s="47" t="s">
        <v>48</v>
      </c>
      <c r="D37" s="48" t="s">
        <v>92</v>
      </c>
      <c r="E37" s="49" t="s">
        <v>10</v>
      </c>
      <c r="F37" s="49">
        <v>1</v>
      </c>
      <c r="G37" s="20"/>
      <c r="H37" s="77">
        <f t="shared" si="1"/>
        <v>0</v>
      </c>
      <c r="I37" s="84"/>
    </row>
    <row r="38" spans="1:9" ht="25.5" x14ac:dyDescent="0.2">
      <c r="A38" s="35">
        <v>35</v>
      </c>
      <c r="B38" s="49"/>
      <c r="C38" s="47" t="s">
        <v>49</v>
      </c>
      <c r="D38" s="48" t="s">
        <v>51</v>
      </c>
      <c r="E38" s="49" t="s">
        <v>10</v>
      </c>
      <c r="F38" s="49">
        <v>2</v>
      </c>
      <c r="G38" s="20"/>
      <c r="H38" s="77">
        <f t="shared" si="1"/>
        <v>0</v>
      </c>
      <c r="I38" s="84"/>
    </row>
    <row r="39" spans="1:9" ht="38.25" x14ac:dyDescent="0.2">
      <c r="A39" s="35">
        <v>36</v>
      </c>
      <c r="B39" s="49"/>
      <c r="C39" s="52" t="s">
        <v>91</v>
      </c>
      <c r="D39" s="48" t="s">
        <v>52</v>
      </c>
      <c r="E39" s="49" t="s">
        <v>10</v>
      </c>
      <c r="F39" s="49">
        <v>1</v>
      </c>
      <c r="G39" s="20"/>
      <c r="H39" s="77">
        <f t="shared" si="1"/>
        <v>0</v>
      </c>
      <c r="I39" s="84"/>
    </row>
    <row r="40" spans="1:9" s="45" customFormat="1" ht="18" customHeight="1" x14ac:dyDescent="0.2">
      <c r="A40" s="35">
        <v>37</v>
      </c>
      <c r="B40" s="41"/>
      <c r="C40" s="42" t="s">
        <v>93</v>
      </c>
      <c r="D40" s="43">
        <f>SUM(H41)</f>
        <v>0</v>
      </c>
      <c r="E40" s="41"/>
      <c r="F40" s="41"/>
      <c r="G40" s="18"/>
      <c r="H40" s="41"/>
      <c r="I40" s="85"/>
    </row>
    <row r="41" spans="1:9" ht="114.75" x14ac:dyDescent="0.2">
      <c r="A41" s="35">
        <v>38</v>
      </c>
      <c r="B41" s="46"/>
      <c r="C41" s="51" t="s">
        <v>94</v>
      </c>
      <c r="D41" s="48" t="s">
        <v>41</v>
      </c>
      <c r="E41" s="49" t="s">
        <v>10</v>
      </c>
      <c r="F41" s="49">
        <v>1</v>
      </c>
      <c r="G41" s="20"/>
      <c r="H41" s="77">
        <f>G41*F41</f>
        <v>0</v>
      </c>
      <c r="I41" s="84"/>
    </row>
    <row r="42" spans="1:9" s="45" customFormat="1" ht="18" customHeight="1" x14ac:dyDescent="0.2">
      <c r="A42" s="35">
        <v>39</v>
      </c>
      <c r="B42" s="41"/>
      <c r="C42" s="42" t="s">
        <v>118</v>
      </c>
      <c r="D42" s="43">
        <f>SUM(H43)</f>
        <v>0</v>
      </c>
      <c r="E42" s="41"/>
      <c r="F42" s="41"/>
      <c r="G42" s="18"/>
      <c r="H42" s="41"/>
      <c r="I42" s="85"/>
    </row>
    <row r="43" spans="1:9" ht="89.25" x14ac:dyDescent="0.2">
      <c r="A43" s="35">
        <v>40</v>
      </c>
      <c r="B43" s="46"/>
      <c r="C43" s="51" t="s">
        <v>119</v>
      </c>
      <c r="D43" s="48" t="s">
        <v>120</v>
      </c>
      <c r="E43" s="49" t="s">
        <v>10</v>
      </c>
      <c r="F43" s="49">
        <v>1</v>
      </c>
      <c r="G43" s="20"/>
      <c r="H43" s="77">
        <f>G43*F43</f>
        <v>0</v>
      </c>
      <c r="I43" s="84"/>
    </row>
    <row r="44" spans="1:9" s="45" customFormat="1" ht="18" customHeight="1" x14ac:dyDescent="0.2">
      <c r="A44" s="35">
        <v>41</v>
      </c>
      <c r="B44" s="41"/>
      <c r="C44" s="42" t="s">
        <v>95</v>
      </c>
      <c r="D44" s="43">
        <f>SUM(H45:H46)</f>
        <v>0</v>
      </c>
      <c r="E44" s="41"/>
      <c r="F44" s="41"/>
      <c r="G44" s="18"/>
      <c r="H44" s="41"/>
      <c r="I44" s="85"/>
    </row>
    <row r="45" spans="1:9" ht="51" x14ac:dyDescent="0.2">
      <c r="A45" s="35">
        <v>42</v>
      </c>
      <c r="B45" s="46"/>
      <c r="C45" s="47" t="s">
        <v>19</v>
      </c>
      <c r="D45" s="48" t="s">
        <v>24</v>
      </c>
      <c r="E45" s="49" t="s">
        <v>10</v>
      </c>
      <c r="F45" s="49">
        <v>1</v>
      </c>
      <c r="G45" s="20"/>
      <c r="H45" s="77">
        <f>G45*F45</f>
        <v>0</v>
      </c>
      <c r="I45" s="84"/>
    </row>
    <row r="46" spans="1:9" ht="64.5" thickBot="1" x14ac:dyDescent="0.25">
      <c r="A46" s="35">
        <v>43</v>
      </c>
      <c r="B46" s="46"/>
      <c r="C46" s="47" t="s">
        <v>20</v>
      </c>
      <c r="D46" s="48" t="s">
        <v>96</v>
      </c>
      <c r="E46" s="49" t="s">
        <v>10</v>
      </c>
      <c r="F46" s="49">
        <v>1</v>
      </c>
      <c r="G46" s="20"/>
      <c r="H46" s="77">
        <f>G46*F46</f>
        <v>0</v>
      </c>
      <c r="I46" s="84"/>
    </row>
    <row r="47" spans="1:9" ht="23.25" customHeight="1" thickBot="1" x14ac:dyDescent="0.3">
      <c r="A47" s="56"/>
      <c r="B47" s="57"/>
      <c r="C47" s="58" t="s">
        <v>9</v>
      </c>
      <c r="D47" s="57"/>
      <c r="E47" s="59"/>
      <c r="F47" s="59"/>
      <c r="G47" s="57"/>
      <c r="H47" s="79">
        <f>SUM(H4:H46)</f>
        <v>0</v>
      </c>
      <c r="I47" s="83"/>
    </row>
    <row r="49" spans="2:8" ht="24.95" customHeight="1" x14ac:dyDescent="0.2">
      <c r="H49" s="63"/>
    </row>
    <row r="50" spans="2:8" ht="24.95" customHeight="1" x14ac:dyDescent="0.2"/>
    <row r="51" spans="2:8" ht="24.95" customHeight="1" x14ac:dyDescent="0.2"/>
    <row r="52" spans="2:8" s="61" customFormat="1" ht="24.95" customHeight="1" x14ac:dyDescent="0.2">
      <c r="B52" s="30"/>
      <c r="C52" s="30"/>
      <c r="D52" s="30"/>
      <c r="E52" s="62"/>
      <c r="F52" s="62"/>
      <c r="G52" s="30"/>
      <c r="H52" s="30"/>
    </row>
    <row r="53" spans="2:8" s="61" customFormat="1" ht="24.95" customHeight="1" x14ac:dyDescent="0.2">
      <c r="B53" s="30"/>
      <c r="C53" s="30"/>
      <c r="D53" s="30"/>
      <c r="E53" s="62"/>
      <c r="F53" s="62"/>
      <c r="G53" s="30"/>
      <c r="H53" s="30"/>
    </row>
    <row r="54" spans="2:8" s="61" customFormat="1" ht="24.95" customHeight="1" x14ac:dyDescent="0.2">
      <c r="B54" s="30"/>
      <c r="C54" s="30"/>
      <c r="D54" s="30"/>
      <c r="E54" s="62"/>
      <c r="F54" s="62"/>
      <c r="G54" s="30"/>
      <c r="H54" s="30"/>
    </row>
    <row r="55" spans="2:8" s="61" customFormat="1" ht="24.95" customHeight="1" x14ac:dyDescent="0.2">
      <c r="B55" s="30"/>
      <c r="C55" s="30"/>
      <c r="D55" s="30"/>
      <c r="E55" s="62"/>
      <c r="F55" s="62"/>
      <c r="G55" s="30"/>
      <c r="H55" s="30"/>
    </row>
    <row r="56" spans="2:8" s="61" customFormat="1" ht="24.95" customHeight="1" x14ac:dyDescent="0.2">
      <c r="B56" s="30"/>
      <c r="C56" s="30"/>
      <c r="D56" s="30"/>
      <c r="E56" s="62"/>
      <c r="F56" s="62"/>
      <c r="G56" s="30"/>
      <c r="H56" s="30"/>
    </row>
    <row r="57" spans="2:8" s="61" customFormat="1" ht="24.95" customHeight="1" x14ac:dyDescent="0.2">
      <c r="B57" s="30"/>
      <c r="C57" s="30"/>
      <c r="D57" s="30"/>
      <c r="E57" s="62"/>
      <c r="F57" s="62"/>
      <c r="G57" s="30"/>
      <c r="H57" s="30"/>
    </row>
    <row r="58" spans="2:8" s="61" customFormat="1" ht="24.95" customHeight="1" x14ac:dyDescent="0.2">
      <c r="B58" s="30"/>
      <c r="C58" s="30"/>
      <c r="D58" s="30"/>
      <c r="E58" s="62"/>
      <c r="F58" s="62"/>
      <c r="G58" s="30"/>
      <c r="H58" s="30"/>
    </row>
    <row r="59" spans="2:8" s="61" customFormat="1" ht="24.95" customHeight="1" x14ac:dyDescent="0.2">
      <c r="B59" s="30"/>
      <c r="C59" s="30"/>
      <c r="D59" s="30"/>
      <c r="E59" s="62"/>
      <c r="F59" s="62"/>
      <c r="G59" s="30"/>
      <c r="H59" s="30"/>
    </row>
    <row r="60" spans="2:8" s="61" customFormat="1" ht="24.95" customHeight="1" x14ac:dyDescent="0.2">
      <c r="B60" s="30"/>
      <c r="C60" s="30"/>
      <c r="D60" s="30"/>
      <c r="E60" s="62"/>
      <c r="F60" s="62"/>
      <c r="G60" s="30"/>
      <c r="H60" s="30"/>
    </row>
    <row r="61" spans="2:8" s="61" customFormat="1" ht="15" customHeight="1" x14ac:dyDescent="0.2">
      <c r="B61" s="30"/>
      <c r="C61" s="30"/>
      <c r="D61" s="30"/>
      <c r="E61" s="62"/>
      <c r="F61" s="62"/>
      <c r="G61" s="30"/>
      <c r="H61" s="30"/>
    </row>
    <row r="62" spans="2:8" s="61" customFormat="1" ht="24.95" customHeight="1" x14ac:dyDescent="0.2">
      <c r="B62" s="30"/>
      <c r="C62" s="30"/>
      <c r="D62" s="30"/>
      <c r="E62" s="62"/>
      <c r="F62" s="62"/>
      <c r="G62" s="30"/>
      <c r="H62" s="30"/>
    </row>
    <row r="63" spans="2:8" s="61" customFormat="1" ht="18" customHeight="1" x14ac:dyDescent="0.2">
      <c r="B63" s="30"/>
      <c r="C63" s="30"/>
      <c r="D63" s="30"/>
      <c r="E63" s="62"/>
      <c r="F63" s="62"/>
      <c r="G63" s="30"/>
      <c r="H63" s="30"/>
    </row>
    <row r="64" spans="2:8" s="61" customFormat="1" ht="24.95" customHeight="1" x14ac:dyDescent="0.2">
      <c r="B64" s="30"/>
      <c r="C64" s="30"/>
      <c r="D64" s="30"/>
      <c r="E64" s="62"/>
      <c r="F64" s="62"/>
      <c r="G64" s="30"/>
      <c r="H64" s="30"/>
    </row>
    <row r="65" spans="2:8" s="61" customFormat="1" ht="24.95" customHeight="1" x14ac:dyDescent="0.2">
      <c r="B65" s="30"/>
      <c r="C65" s="30"/>
      <c r="D65" s="30"/>
      <c r="E65" s="62"/>
      <c r="F65" s="62"/>
      <c r="G65" s="30"/>
      <c r="H65" s="30"/>
    </row>
  </sheetData>
  <sheetProtection algorithmName="SHA-512" hashValue="G/T28GfFTXTLAB5YpVVhTEavp9gW1EvnAXLcDVZMr2pb3wsxtwm87IaF4BZthv5tn3E4d0tXByt35PoA6vdKtQ==" saltValue="bxErdPrPrK32gLYTkVlpFA==" spinCount="100000" sheet="1" objects="1" scenarios="1" formatCells="0" formatColumns="0" formatRows="0" selectLockedCells="1" autoFilter="0"/>
  <autoFilter ref="A2:H65"/>
  <dataConsolidate link="1"/>
  <pageMargins left="0.74803149606299213" right="0.74803149606299213" top="0.98425196850393704" bottom="0.98425196850393704" header="0.51181102362204722" footer="0.51181102362204722"/>
  <pageSetup paperSize="9" scale="59" firstPageNumber="0" fitToHeight="6" orientation="portrait" r:id="rId1"/>
  <headerFooter alignWithMargins="0">
    <oddFooter>&amp;C&amp;P/&amp;N</oddFooter>
  </headerFooter>
  <rowBreaks count="1" manualBreakCount="1">
    <brk id="6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outlinePr summaryBelow="0"/>
    <pageSetUpPr fitToPage="1"/>
  </sheetPr>
  <dimension ref="A1:I65"/>
  <sheetViews>
    <sheetView zoomScale="70" zoomScaleNormal="70" zoomScaleSheetLayoutView="85" workbookViewId="0">
      <pane ySplit="3" topLeftCell="A40" activePane="bottomLeft" state="frozen"/>
      <selection activeCell="D7" sqref="D7"/>
      <selection pane="bottomLeft" activeCell="I44" sqref="I44"/>
    </sheetView>
  </sheetViews>
  <sheetFormatPr defaultColWidth="9.140625" defaultRowHeight="12.75" x14ac:dyDescent="0.2"/>
  <cols>
    <col min="1" max="1" width="10.5703125" style="61" customWidth="1"/>
    <col min="2" max="2" width="13" style="30" customWidth="1"/>
    <col min="3" max="3" width="21.5703125" style="30" customWidth="1"/>
    <col min="4" max="4" width="51" style="30" customWidth="1"/>
    <col min="5" max="5" width="8" style="62" customWidth="1"/>
    <col min="6" max="6" width="6.7109375" style="62" customWidth="1"/>
    <col min="7" max="7" width="18.28515625" style="30" customWidth="1"/>
    <col min="8" max="8" width="20.28515625" style="30" customWidth="1"/>
    <col min="9" max="9" width="66.28515625" style="30" customWidth="1"/>
    <col min="10" max="16384" width="9.140625" style="30"/>
  </cols>
  <sheetData>
    <row r="1" spans="1:9" s="22" customFormat="1" ht="29.25" customHeight="1" thickBot="1" x14ac:dyDescent="0.3">
      <c r="A1" s="21"/>
      <c r="C1" s="23"/>
      <c r="D1" s="24"/>
      <c r="E1" s="23"/>
      <c r="F1" s="23"/>
      <c r="G1" s="23"/>
      <c r="H1" s="23"/>
    </row>
    <row r="2" spans="1:9" ht="57.75" customHeight="1" x14ac:dyDescent="0.2">
      <c r="A2" s="71" t="s">
        <v>0</v>
      </c>
      <c r="B2" s="72" t="s">
        <v>1</v>
      </c>
      <c r="C2" s="73" t="s">
        <v>2</v>
      </c>
      <c r="D2" s="73" t="s">
        <v>4</v>
      </c>
      <c r="E2" s="74" t="s">
        <v>5</v>
      </c>
      <c r="F2" s="74" t="s">
        <v>6</v>
      </c>
      <c r="G2" s="72" t="s">
        <v>7</v>
      </c>
      <c r="H2" s="75" t="s">
        <v>8</v>
      </c>
      <c r="I2" s="80" t="s">
        <v>142</v>
      </c>
    </row>
    <row r="3" spans="1:9" ht="18" customHeight="1" x14ac:dyDescent="0.2">
      <c r="A3" s="31"/>
      <c r="B3" s="32"/>
      <c r="C3" s="33"/>
      <c r="D3" s="32"/>
      <c r="E3" s="32"/>
      <c r="F3" s="32"/>
      <c r="G3" s="32"/>
      <c r="H3" s="34"/>
      <c r="I3" s="81"/>
    </row>
    <row r="4" spans="1:9" ht="18" customHeight="1" x14ac:dyDescent="0.2">
      <c r="A4" s="35">
        <v>1</v>
      </c>
      <c r="B4" s="36"/>
      <c r="C4" s="37" t="s">
        <v>105</v>
      </c>
      <c r="D4" s="38"/>
      <c r="E4" s="36"/>
      <c r="F4" s="36"/>
      <c r="G4" s="36"/>
      <c r="H4" s="39"/>
      <c r="I4" s="81"/>
    </row>
    <row r="5" spans="1:9" ht="18" customHeight="1" x14ac:dyDescent="0.2">
      <c r="A5" s="35">
        <v>2</v>
      </c>
      <c r="B5" s="32"/>
      <c r="C5" s="33"/>
      <c r="D5" s="40"/>
      <c r="E5" s="32"/>
      <c r="F5" s="32"/>
      <c r="G5" s="32"/>
      <c r="H5" s="34"/>
      <c r="I5" s="81"/>
    </row>
    <row r="6" spans="1:9" s="45" customFormat="1" ht="18" customHeight="1" x14ac:dyDescent="0.2">
      <c r="A6" s="35">
        <v>3</v>
      </c>
      <c r="B6" s="41"/>
      <c r="C6" s="42" t="s">
        <v>84</v>
      </c>
      <c r="D6" s="43">
        <f>SUM(H7:H30)</f>
        <v>0</v>
      </c>
      <c r="E6" s="41"/>
      <c r="F6" s="41"/>
      <c r="G6" s="41"/>
      <c r="H6" s="44"/>
      <c r="I6" s="82"/>
    </row>
    <row r="7" spans="1:9" ht="76.5" x14ac:dyDescent="0.2">
      <c r="A7" s="35">
        <v>4</v>
      </c>
      <c r="B7" s="46"/>
      <c r="C7" s="47" t="s">
        <v>31</v>
      </c>
      <c r="D7" s="48" t="s">
        <v>35</v>
      </c>
      <c r="E7" s="49" t="s">
        <v>10</v>
      </c>
      <c r="F7" s="49">
        <v>2</v>
      </c>
      <c r="G7" s="20"/>
      <c r="H7" s="50">
        <f t="shared" ref="H7:H30" si="0">G7*F7</f>
        <v>0</v>
      </c>
      <c r="I7" s="84"/>
    </row>
    <row r="8" spans="1:9" ht="38.25" x14ac:dyDescent="0.2">
      <c r="A8" s="35">
        <v>5</v>
      </c>
      <c r="B8" s="46"/>
      <c r="C8" s="47" t="s">
        <v>32</v>
      </c>
      <c r="D8" s="48" t="s">
        <v>122</v>
      </c>
      <c r="E8" s="49" t="s">
        <v>10</v>
      </c>
      <c r="F8" s="49">
        <v>2</v>
      </c>
      <c r="G8" s="20"/>
      <c r="H8" s="50">
        <f t="shared" si="0"/>
        <v>0</v>
      </c>
      <c r="I8" s="84"/>
    </row>
    <row r="9" spans="1:9" ht="76.5" x14ac:dyDescent="0.2">
      <c r="A9" s="35">
        <v>6</v>
      </c>
      <c r="B9" s="46"/>
      <c r="C9" s="47" t="s">
        <v>33</v>
      </c>
      <c r="D9" s="48" t="s">
        <v>36</v>
      </c>
      <c r="E9" s="49" t="s">
        <v>10</v>
      </c>
      <c r="F9" s="49">
        <v>1</v>
      </c>
      <c r="G9" s="20"/>
      <c r="H9" s="50">
        <f t="shared" si="0"/>
        <v>0</v>
      </c>
      <c r="I9" s="84"/>
    </row>
    <row r="10" spans="1:9" ht="38.25" x14ac:dyDescent="0.2">
      <c r="A10" s="35">
        <v>7</v>
      </c>
      <c r="B10" s="46"/>
      <c r="C10" s="47" t="s">
        <v>34</v>
      </c>
      <c r="D10" s="48" t="s">
        <v>123</v>
      </c>
      <c r="E10" s="49" t="s">
        <v>10</v>
      </c>
      <c r="F10" s="49">
        <v>1</v>
      </c>
      <c r="G10" s="20"/>
      <c r="H10" s="50">
        <f t="shared" si="0"/>
        <v>0</v>
      </c>
      <c r="I10" s="84"/>
    </row>
    <row r="11" spans="1:9" ht="38.25" x14ac:dyDescent="0.2">
      <c r="A11" s="35">
        <v>8</v>
      </c>
      <c r="B11" s="46"/>
      <c r="C11" s="47" t="s">
        <v>57</v>
      </c>
      <c r="D11" s="48" t="s">
        <v>69</v>
      </c>
      <c r="E11" s="49" t="s">
        <v>10</v>
      </c>
      <c r="F11" s="49">
        <v>1</v>
      </c>
      <c r="G11" s="20"/>
      <c r="H11" s="50">
        <f t="shared" si="0"/>
        <v>0</v>
      </c>
      <c r="I11" s="84"/>
    </row>
    <row r="12" spans="1:9" x14ac:dyDescent="0.2">
      <c r="A12" s="35">
        <v>9</v>
      </c>
      <c r="B12" s="46"/>
      <c r="C12" s="51" t="s">
        <v>86</v>
      </c>
      <c r="D12" s="48" t="s">
        <v>87</v>
      </c>
      <c r="E12" s="49" t="s">
        <v>10</v>
      </c>
      <c r="F12" s="49">
        <v>1</v>
      </c>
      <c r="G12" s="20"/>
      <c r="H12" s="50">
        <f t="shared" si="0"/>
        <v>0</v>
      </c>
      <c r="I12" s="84"/>
    </row>
    <row r="13" spans="1:9" ht="51" x14ac:dyDescent="0.2">
      <c r="A13" s="35">
        <v>10</v>
      </c>
      <c r="B13" s="46"/>
      <c r="C13" s="52" t="s">
        <v>37</v>
      </c>
      <c r="D13" s="53" t="s">
        <v>70</v>
      </c>
      <c r="E13" s="49" t="s">
        <v>10</v>
      </c>
      <c r="F13" s="49">
        <v>1</v>
      </c>
      <c r="G13" s="20"/>
      <c r="H13" s="54">
        <f t="shared" si="0"/>
        <v>0</v>
      </c>
      <c r="I13" s="84"/>
    </row>
    <row r="14" spans="1:9" ht="63.75" x14ac:dyDescent="0.2">
      <c r="A14" s="35">
        <v>11</v>
      </c>
      <c r="B14" s="46"/>
      <c r="C14" s="52" t="s">
        <v>22</v>
      </c>
      <c r="D14" s="53" t="s">
        <v>88</v>
      </c>
      <c r="E14" s="49" t="s">
        <v>10</v>
      </c>
      <c r="F14" s="49">
        <v>2</v>
      </c>
      <c r="G14" s="20"/>
      <c r="H14" s="54">
        <f t="shared" si="0"/>
        <v>0</v>
      </c>
      <c r="I14" s="84"/>
    </row>
    <row r="15" spans="1:9" ht="63.75" x14ac:dyDescent="0.2">
      <c r="A15" s="35">
        <v>12</v>
      </c>
      <c r="B15" s="46"/>
      <c r="C15" s="47" t="s">
        <v>38</v>
      </c>
      <c r="D15" s="48" t="s">
        <v>39</v>
      </c>
      <c r="E15" s="49" t="s">
        <v>10</v>
      </c>
      <c r="F15" s="49">
        <v>2</v>
      </c>
      <c r="G15" s="20"/>
      <c r="H15" s="50">
        <f t="shared" si="0"/>
        <v>0</v>
      </c>
      <c r="I15" s="84"/>
    </row>
    <row r="16" spans="1:9" ht="114.75" x14ac:dyDescent="0.2">
      <c r="A16" s="35">
        <v>13</v>
      </c>
      <c r="B16" s="46"/>
      <c r="C16" s="47" t="s">
        <v>71</v>
      </c>
      <c r="D16" s="48" t="s">
        <v>41</v>
      </c>
      <c r="E16" s="49" t="s">
        <v>10</v>
      </c>
      <c r="F16" s="49">
        <v>1</v>
      </c>
      <c r="G16" s="20"/>
      <c r="H16" s="50">
        <f t="shared" si="0"/>
        <v>0</v>
      </c>
      <c r="I16" s="84"/>
    </row>
    <row r="17" spans="1:9" ht="38.25" x14ac:dyDescent="0.2">
      <c r="A17" s="35">
        <v>14</v>
      </c>
      <c r="B17" s="46"/>
      <c r="C17" s="47" t="s">
        <v>66</v>
      </c>
      <c r="D17" s="48" t="s">
        <v>53</v>
      </c>
      <c r="E17" s="49" t="s">
        <v>10</v>
      </c>
      <c r="F17" s="49">
        <v>2</v>
      </c>
      <c r="G17" s="20"/>
      <c r="H17" s="50">
        <f t="shared" si="0"/>
        <v>0</v>
      </c>
      <c r="I17" s="84"/>
    </row>
    <row r="18" spans="1:9" ht="25.5" x14ac:dyDescent="0.2">
      <c r="A18" s="35">
        <v>15</v>
      </c>
      <c r="B18" s="46"/>
      <c r="C18" s="47" t="s">
        <v>59</v>
      </c>
      <c r="D18" s="48" t="s">
        <v>67</v>
      </c>
      <c r="E18" s="49" t="s">
        <v>10</v>
      </c>
      <c r="F18" s="49">
        <v>2</v>
      </c>
      <c r="G18" s="20"/>
      <c r="H18" s="50">
        <f t="shared" si="0"/>
        <v>0</v>
      </c>
      <c r="I18" s="84"/>
    </row>
    <row r="19" spans="1:9" x14ac:dyDescent="0.2">
      <c r="A19" s="35">
        <v>16</v>
      </c>
      <c r="B19" s="46"/>
      <c r="C19" s="47" t="s">
        <v>60</v>
      </c>
      <c r="D19" s="48" t="s">
        <v>61</v>
      </c>
      <c r="E19" s="49" t="s">
        <v>10</v>
      </c>
      <c r="F19" s="49">
        <v>2</v>
      </c>
      <c r="G19" s="20"/>
      <c r="H19" s="50">
        <f t="shared" si="0"/>
        <v>0</v>
      </c>
      <c r="I19" s="84"/>
    </row>
    <row r="20" spans="1:9" ht="25.5" x14ac:dyDescent="0.2">
      <c r="A20" s="35">
        <v>17</v>
      </c>
      <c r="B20" s="46"/>
      <c r="C20" s="47" t="s">
        <v>65</v>
      </c>
      <c r="D20" s="48" t="s">
        <v>64</v>
      </c>
      <c r="E20" s="49" t="s">
        <v>10</v>
      </c>
      <c r="F20" s="49">
        <v>1</v>
      </c>
      <c r="G20" s="20"/>
      <c r="H20" s="50">
        <f t="shared" si="0"/>
        <v>0</v>
      </c>
      <c r="I20" s="84"/>
    </row>
    <row r="21" spans="1:9" x14ac:dyDescent="0.2">
      <c r="A21" s="35">
        <v>18</v>
      </c>
      <c r="B21" s="46"/>
      <c r="C21" s="47" t="s">
        <v>59</v>
      </c>
      <c r="D21" s="48" t="s">
        <v>68</v>
      </c>
      <c r="E21" s="49" t="s">
        <v>10</v>
      </c>
      <c r="F21" s="49">
        <v>1</v>
      </c>
      <c r="G21" s="20"/>
      <c r="H21" s="50">
        <f t="shared" si="0"/>
        <v>0</v>
      </c>
      <c r="I21" s="84"/>
    </row>
    <row r="22" spans="1:9" ht="25.5" x14ac:dyDescent="0.2">
      <c r="A22" s="35">
        <v>19</v>
      </c>
      <c r="B22" s="46"/>
      <c r="C22" s="47" t="s">
        <v>63</v>
      </c>
      <c r="D22" s="48" t="s">
        <v>62</v>
      </c>
      <c r="E22" s="49" t="s">
        <v>10</v>
      </c>
      <c r="F22" s="49">
        <v>6</v>
      </c>
      <c r="G22" s="20"/>
      <c r="H22" s="50">
        <f t="shared" si="0"/>
        <v>0</v>
      </c>
      <c r="I22" s="84"/>
    </row>
    <row r="23" spans="1:9" ht="38.25" x14ac:dyDescent="0.2">
      <c r="A23" s="35">
        <v>20</v>
      </c>
      <c r="B23" s="46"/>
      <c r="C23" s="47" t="s">
        <v>43</v>
      </c>
      <c r="D23" s="48" t="s">
        <v>44</v>
      </c>
      <c r="E23" s="49" t="s">
        <v>10</v>
      </c>
      <c r="F23" s="49">
        <v>2</v>
      </c>
      <c r="G23" s="20"/>
      <c r="H23" s="55">
        <f t="shared" si="0"/>
        <v>0</v>
      </c>
      <c r="I23" s="84"/>
    </row>
    <row r="24" spans="1:9" ht="51" x14ac:dyDescent="0.2">
      <c r="A24" s="35">
        <v>21</v>
      </c>
      <c r="B24" s="46"/>
      <c r="C24" s="47" t="s">
        <v>25</v>
      </c>
      <c r="D24" s="48" t="s">
        <v>26</v>
      </c>
      <c r="E24" s="49" t="s">
        <v>10</v>
      </c>
      <c r="F24" s="49">
        <v>8</v>
      </c>
      <c r="G24" s="20"/>
      <c r="H24" s="50">
        <f t="shared" si="0"/>
        <v>0</v>
      </c>
      <c r="I24" s="84"/>
    </row>
    <row r="25" spans="1:9" ht="38.25" x14ac:dyDescent="0.2">
      <c r="A25" s="35">
        <v>22</v>
      </c>
      <c r="B25" s="46"/>
      <c r="C25" s="47" t="s">
        <v>25</v>
      </c>
      <c r="D25" s="48" t="s">
        <v>103</v>
      </c>
      <c r="E25" s="49" t="s">
        <v>10</v>
      </c>
      <c r="F25" s="49">
        <v>1</v>
      </c>
      <c r="G25" s="20"/>
      <c r="H25" s="50">
        <f t="shared" si="0"/>
        <v>0</v>
      </c>
      <c r="I25" s="84"/>
    </row>
    <row r="26" spans="1:9" ht="25.5" x14ac:dyDescent="0.2">
      <c r="A26" s="35">
        <v>23</v>
      </c>
      <c r="B26" s="46"/>
      <c r="C26" s="47" t="s">
        <v>25</v>
      </c>
      <c r="D26" s="48" t="s">
        <v>104</v>
      </c>
      <c r="E26" s="49" t="s">
        <v>10</v>
      </c>
      <c r="F26" s="49">
        <v>1</v>
      </c>
      <c r="G26" s="20"/>
      <c r="H26" s="50">
        <f t="shared" si="0"/>
        <v>0</v>
      </c>
      <c r="I26" s="84"/>
    </row>
    <row r="27" spans="1:9" ht="38.25" x14ac:dyDescent="0.2">
      <c r="A27" s="35">
        <v>24</v>
      </c>
      <c r="B27" s="46"/>
      <c r="C27" s="47" t="s">
        <v>25</v>
      </c>
      <c r="D27" s="48" t="s">
        <v>27</v>
      </c>
      <c r="E27" s="49" t="s">
        <v>10</v>
      </c>
      <c r="F27" s="49">
        <v>4</v>
      </c>
      <c r="G27" s="20"/>
      <c r="H27" s="50">
        <f t="shared" si="0"/>
        <v>0</v>
      </c>
      <c r="I27" s="84"/>
    </row>
    <row r="28" spans="1:9" x14ac:dyDescent="0.2">
      <c r="A28" s="35">
        <v>25</v>
      </c>
      <c r="B28" s="46"/>
      <c r="C28" s="47" t="s">
        <v>25</v>
      </c>
      <c r="D28" s="48" t="s">
        <v>28</v>
      </c>
      <c r="E28" s="49" t="s">
        <v>10</v>
      </c>
      <c r="F28" s="49">
        <v>15</v>
      </c>
      <c r="G28" s="20"/>
      <c r="H28" s="50">
        <f t="shared" si="0"/>
        <v>0</v>
      </c>
      <c r="I28" s="84"/>
    </row>
    <row r="29" spans="1:9" x14ac:dyDescent="0.2">
      <c r="A29" s="35">
        <v>26</v>
      </c>
      <c r="B29" s="46"/>
      <c r="C29" s="47" t="s">
        <v>25</v>
      </c>
      <c r="D29" s="48" t="s">
        <v>30</v>
      </c>
      <c r="E29" s="49" t="s">
        <v>10</v>
      </c>
      <c r="F29" s="49">
        <v>10</v>
      </c>
      <c r="G29" s="20"/>
      <c r="H29" s="50">
        <f t="shared" si="0"/>
        <v>0</v>
      </c>
      <c r="I29" s="84"/>
    </row>
    <row r="30" spans="1:9" x14ac:dyDescent="0.2">
      <c r="A30" s="35">
        <v>27</v>
      </c>
      <c r="B30" s="46"/>
      <c r="C30" s="47" t="s">
        <v>25</v>
      </c>
      <c r="D30" s="48" t="s">
        <v>29</v>
      </c>
      <c r="E30" s="49" t="s">
        <v>10</v>
      </c>
      <c r="F30" s="49">
        <v>30</v>
      </c>
      <c r="G30" s="20"/>
      <c r="H30" s="50">
        <f t="shared" si="0"/>
        <v>0</v>
      </c>
      <c r="I30" s="84"/>
    </row>
    <row r="31" spans="1:9" s="45" customFormat="1" ht="18" customHeight="1" x14ac:dyDescent="0.2">
      <c r="A31" s="35">
        <v>28</v>
      </c>
      <c r="B31" s="41"/>
      <c r="C31" s="42" t="s">
        <v>85</v>
      </c>
      <c r="D31" s="43">
        <f>SUM(H32:H37)</f>
        <v>0</v>
      </c>
      <c r="E31" s="41"/>
      <c r="F31" s="41"/>
      <c r="G31" s="18"/>
      <c r="H31" s="44"/>
      <c r="I31" s="85"/>
    </row>
    <row r="32" spans="1:9" ht="114.75" x14ac:dyDescent="0.2">
      <c r="A32" s="35">
        <v>29</v>
      </c>
      <c r="B32" s="46"/>
      <c r="C32" s="47" t="s">
        <v>71</v>
      </c>
      <c r="D32" s="48" t="s">
        <v>41</v>
      </c>
      <c r="E32" s="49" t="s">
        <v>10</v>
      </c>
      <c r="F32" s="49">
        <v>1</v>
      </c>
      <c r="G32" s="20"/>
      <c r="H32" s="50">
        <f t="shared" ref="H32:H37" si="1">G32*F32</f>
        <v>0</v>
      </c>
      <c r="I32" s="84"/>
    </row>
    <row r="33" spans="1:9" ht="63.75" x14ac:dyDescent="0.2">
      <c r="A33" s="35">
        <v>30</v>
      </c>
      <c r="B33" s="46"/>
      <c r="C33" s="47" t="s">
        <v>40</v>
      </c>
      <c r="D33" s="48" t="s">
        <v>42</v>
      </c>
      <c r="E33" s="49" t="s">
        <v>10</v>
      </c>
      <c r="F33" s="49">
        <v>1</v>
      </c>
      <c r="G33" s="20"/>
      <c r="H33" s="50">
        <f t="shared" si="1"/>
        <v>0</v>
      </c>
      <c r="I33" s="84"/>
    </row>
    <row r="34" spans="1:9" ht="38.25" x14ac:dyDescent="0.2">
      <c r="A34" s="35">
        <v>31</v>
      </c>
      <c r="B34" s="49"/>
      <c r="C34" s="47" t="s">
        <v>45</v>
      </c>
      <c r="D34" s="48" t="s">
        <v>46</v>
      </c>
      <c r="E34" s="49" t="s">
        <v>10</v>
      </c>
      <c r="F34" s="49">
        <v>1</v>
      </c>
      <c r="G34" s="20"/>
      <c r="H34" s="50">
        <f t="shared" si="1"/>
        <v>0</v>
      </c>
      <c r="I34" s="84"/>
    </row>
    <row r="35" spans="1:9" ht="38.25" x14ac:dyDescent="0.2">
      <c r="A35" s="35">
        <v>32</v>
      </c>
      <c r="B35" s="49"/>
      <c r="C35" s="47" t="s">
        <v>47</v>
      </c>
      <c r="D35" s="48" t="s">
        <v>50</v>
      </c>
      <c r="E35" s="49" t="s">
        <v>10</v>
      </c>
      <c r="F35" s="49">
        <v>1</v>
      </c>
      <c r="G35" s="20"/>
      <c r="H35" s="50">
        <f t="shared" si="1"/>
        <v>0</v>
      </c>
      <c r="I35" s="84"/>
    </row>
    <row r="36" spans="1:9" ht="25.5" x14ac:dyDescent="0.2">
      <c r="A36" s="35">
        <v>33</v>
      </c>
      <c r="B36" s="49"/>
      <c r="C36" s="47" t="s">
        <v>48</v>
      </c>
      <c r="D36" s="48" t="s">
        <v>92</v>
      </c>
      <c r="E36" s="49" t="s">
        <v>10</v>
      </c>
      <c r="F36" s="49">
        <v>1</v>
      </c>
      <c r="G36" s="20"/>
      <c r="H36" s="50">
        <f t="shared" si="1"/>
        <v>0</v>
      </c>
      <c r="I36" s="84"/>
    </row>
    <row r="37" spans="1:9" ht="25.5" x14ac:dyDescent="0.2">
      <c r="A37" s="35">
        <v>34</v>
      </c>
      <c r="B37" s="49"/>
      <c r="C37" s="47" t="s">
        <v>49</v>
      </c>
      <c r="D37" s="48" t="s">
        <v>51</v>
      </c>
      <c r="E37" s="49" t="s">
        <v>10</v>
      </c>
      <c r="F37" s="49">
        <v>2</v>
      </c>
      <c r="G37" s="20"/>
      <c r="H37" s="50">
        <f t="shared" si="1"/>
        <v>0</v>
      </c>
      <c r="I37" s="84"/>
    </row>
    <row r="38" spans="1:9" s="45" customFormat="1" ht="18" customHeight="1" x14ac:dyDescent="0.2">
      <c r="A38" s="35">
        <v>35</v>
      </c>
      <c r="B38" s="41"/>
      <c r="C38" s="42" t="s">
        <v>93</v>
      </c>
      <c r="D38" s="43">
        <f>SUM(H39)</f>
        <v>0</v>
      </c>
      <c r="E38" s="41"/>
      <c r="F38" s="41"/>
      <c r="G38" s="18"/>
      <c r="H38" s="44"/>
      <c r="I38" s="85"/>
    </row>
    <row r="39" spans="1:9" ht="114.75" x14ac:dyDescent="0.2">
      <c r="A39" s="35">
        <v>36</v>
      </c>
      <c r="B39" s="46"/>
      <c r="C39" s="51" t="s">
        <v>94</v>
      </c>
      <c r="D39" s="48" t="s">
        <v>41</v>
      </c>
      <c r="E39" s="49" t="s">
        <v>10</v>
      </c>
      <c r="F39" s="49">
        <v>1</v>
      </c>
      <c r="G39" s="20"/>
      <c r="H39" s="50">
        <f>G39*F39</f>
        <v>0</v>
      </c>
      <c r="I39" s="84"/>
    </row>
    <row r="40" spans="1:9" s="45" customFormat="1" ht="18" customHeight="1" x14ac:dyDescent="0.2">
      <c r="A40" s="35">
        <v>37</v>
      </c>
      <c r="B40" s="41"/>
      <c r="C40" s="42" t="s">
        <v>118</v>
      </c>
      <c r="D40" s="43">
        <f>SUM(H41)</f>
        <v>0</v>
      </c>
      <c r="E40" s="41"/>
      <c r="F40" s="41"/>
      <c r="G40" s="18"/>
      <c r="H40" s="44"/>
      <c r="I40" s="85"/>
    </row>
    <row r="41" spans="1:9" ht="89.25" x14ac:dyDescent="0.2">
      <c r="A41" s="35">
        <v>38</v>
      </c>
      <c r="B41" s="46"/>
      <c r="C41" s="51" t="s">
        <v>119</v>
      </c>
      <c r="D41" s="48" t="s">
        <v>120</v>
      </c>
      <c r="E41" s="49" t="s">
        <v>10</v>
      </c>
      <c r="F41" s="49">
        <v>1</v>
      </c>
      <c r="G41" s="20"/>
      <c r="H41" s="50">
        <f>G41*F41</f>
        <v>0</v>
      </c>
      <c r="I41" s="84"/>
    </row>
    <row r="42" spans="1:9" s="45" customFormat="1" ht="18" customHeight="1" x14ac:dyDescent="0.2">
      <c r="A42" s="35">
        <v>39</v>
      </c>
      <c r="B42" s="41"/>
      <c r="C42" s="42" t="s">
        <v>95</v>
      </c>
      <c r="D42" s="43">
        <f>SUM(H43:H44)</f>
        <v>0</v>
      </c>
      <c r="E42" s="41"/>
      <c r="F42" s="41"/>
      <c r="G42" s="18"/>
      <c r="H42" s="44"/>
      <c r="I42" s="85"/>
    </row>
    <row r="43" spans="1:9" ht="51" x14ac:dyDescent="0.2">
      <c r="A43" s="35">
        <v>40</v>
      </c>
      <c r="B43" s="46"/>
      <c r="C43" s="47" t="s">
        <v>19</v>
      </c>
      <c r="D43" s="48" t="s">
        <v>24</v>
      </c>
      <c r="E43" s="49" t="s">
        <v>10</v>
      </c>
      <c r="F43" s="49">
        <v>1</v>
      </c>
      <c r="G43" s="20"/>
      <c r="H43" s="50">
        <f>G43*F43</f>
        <v>0</v>
      </c>
      <c r="I43" s="84"/>
    </row>
    <row r="44" spans="1:9" ht="64.5" thickBot="1" x14ac:dyDescent="0.25">
      <c r="A44" s="35">
        <v>41</v>
      </c>
      <c r="B44" s="46"/>
      <c r="C44" s="47" t="s">
        <v>20</v>
      </c>
      <c r="D44" s="48" t="s">
        <v>96</v>
      </c>
      <c r="E44" s="49" t="s">
        <v>10</v>
      </c>
      <c r="F44" s="49">
        <v>1</v>
      </c>
      <c r="G44" s="20"/>
      <c r="H44" s="50">
        <f>G44*F44</f>
        <v>0</v>
      </c>
      <c r="I44" s="84"/>
    </row>
    <row r="45" spans="1:9" ht="23.25" customHeight="1" thickBot="1" x14ac:dyDescent="0.3">
      <c r="A45" s="56"/>
      <c r="B45" s="57"/>
      <c r="C45" s="58" t="s">
        <v>9</v>
      </c>
      <c r="D45" s="57"/>
      <c r="E45" s="59"/>
      <c r="F45" s="59"/>
      <c r="G45" s="57"/>
      <c r="H45" s="60">
        <f>SUM(H4:H44)</f>
        <v>0</v>
      </c>
      <c r="I45" s="83"/>
    </row>
    <row r="47" spans="1:9" ht="24.95" customHeight="1" x14ac:dyDescent="0.2">
      <c r="H47" s="63"/>
    </row>
    <row r="48" spans="1:9" ht="24.95" customHeight="1" x14ac:dyDescent="0.2"/>
    <row r="49" spans="2:9" ht="24.95" customHeight="1" x14ac:dyDescent="0.2"/>
    <row r="50" spans="2:9" s="61" customFormat="1" ht="24.95" customHeight="1" x14ac:dyDescent="0.2">
      <c r="B50" s="30"/>
      <c r="C50" s="30"/>
      <c r="D50" s="30"/>
      <c r="E50" s="62"/>
      <c r="F50" s="62"/>
      <c r="G50" s="30"/>
      <c r="H50" s="30"/>
      <c r="I50" s="30"/>
    </row>
    <row r="51" spans="2:9" s="61" customFormat="1" ht="24.95" customHeight="1" x14ac:dyDescent="0.2">
      <c r="B51" s="30"/>
      <c r="C51" s="30"/>
      <c r="D51" s="30"/>
      <c r="E51" s="62"/>
      <c r="F51" s="62"/>
      <c r="G51" s="30"/>
      <c r="H51" s="30"/>
      <c r="I51" s="30"/>
    </row>
    <row r="52" spans="2:9" s="61" customFormat="1" ht="24.95" customHeight="1" x14ac:dyDescent="0.2">
      <c r="B52" s="30"/>
      <c r="C52" s="30"/>
      <c r="D52" s="30"/>
      <c r="E52" s="62"/>
      <c r="F52" s="62"/>
      <c r="G52" s="30"/>
      <c r="H52" s="30"/>
    </row>
    <row r="53" spans="2:9" s="61" customFormat="1" ht="24.95" customHeight="1" x14ac:dyDescent="0.2">
      <c r="B53" s="30"/>
      <c r="C53" s="30"/>
      <c r="D53" s="30"/>
      <c r="E53" s="62"/>
      <c r="F53" s="62"/>
      <c r="G53" s="30"/>
      <c r="H53" s="30"/>
    </row>
    <row r="54" spans="2:9" s="61" customFormat="1" ht="24.95" customHeight="1" x14ac:dyDescent="0.2">
      <c r="B54" s="30"/>
      <c r="C54" s="30"/>
      <c r="D54" s="30"/>
      <c r="E54" s="62"/>
      <c r="F54" s="62"/>
      <c r="G54" s="30"/>
      <c r="H54" s="30"/>
    </row>
    <row r="55" spans="2:9" s="61" customFormat="1" ht="24.95" customHeight="1" x14ac:dyDescent="0.2">
      <c r="B55" s="30"/>
      <c r="C55" s="30"/>
      <c r="D55" s="30"/>
      <c r="E55" s="62"/>
      <c r="F55" s="62"/>
      <c r="G55" s="30"/>
      <c r="H55" s="30"/>
    </row>
    <row r="56" spans="2:9" s="61" customFormat="1" ht="24.95" customHeight="1" x14ac:dyDescent="0.2">
      <c r="B56" s="30"/>
      <c r="C56" s="30"/>
      <c r="D56" s="30"/>
      <c r="E56" s="62"/>
      <c r="F56" s="62"/>
      <c r="G56" s="30"/>
      <c r="H56" s="30"/>
    </row>
    <row r="57" spans="2:9" s="61" customFormat="1" ht="24.95" customHeight="1" x14ac:dyDescent="0.2">
      <c r="B57" s="30"/>
      <c r="C57" s="30"/>
      <c r="D57" s="30"/>
      <c r="E57" s="62"/>
      <c r="F57" s="62"/>
      <c r="G57" s="30"/>
      <c r="H57" s="30"/>
    </row>
    <row r="58" spans="2:9" s="61" customFormat="1" ht="24.95" customHeight="1" x14ac:dyDescent="0.2">
      <c r="B58" s="30"/>
      <c r="C58" s="30"/>
      <c r="D58" s="30"/>
      <c r="E58" s="62"/>
      <c r="F58" s="62"/>
      <c r="G58" s="30"/>
      <c r="H58" s="30"/>
    </row>
    <row r="59" spans="2:9" s="61" customFormat="1" ht="15" customHeight="1" x14ac:dyDescent="0.2">
      <c r="B59" s="30"/>
      <c r="C59" s="30"/>
      <c r="D59" s="30"/>
      <c r="E59" s="62"/>
      <c r="F59" s="62"/>
      <c r="G59" s="30"/>
      <c r="H59" s="30"/>
    </row>
    <row r="60" spans="2:9" s="61" customFormat="1" ht="24.95" customHeight="1" x14ac:dyDescent="0.2">
      <c r="B60" s="30"/>
      <c r="C60" s="30"/>
      <c r="D60" s="30"/>
      <c r="E60" s="62"/>
      <c r="F60" s="62"/>
      <c r="G60" s="30"/>
      <c r="H60" s="30"/>
    </row>
    <row r="61" spans="2:9" s="61" customFormat="1" ht="18" customHeight="1" x14ac:dyDescent="0.2">
      <c r="B61" s="30"/>
      <c r="C61" s="30"/>
      <c r="D61" s="30"/>
      <c r="E61" s="62"/>
      <c r="F61" s="62"/>
      <c r="G61" s="30"/>
      <c r="H61" s="30"/>
    </row>
    <row r="62" spans="2:9" s="61" customFormat="1" ht="24.95" customHeight="1" x14ac:dyDescent="0.2">
      <c r="B62" s="30"/>
      <c r="C62" s="30"/>
      <c r="D62" s="30"/>
      <c r="E62" s="62"/>
      <c r="F62" s="62"/>
      <c r="G62" s="30"/>
      <c r="H62" s="30"/>
    </row>
    <row r="63" spans="2:9" s="61" customFormat="1" ht="24.95" customHeight="1" x14ac:dyDescent="0.2">
      <c r="B63" s="30"/>
      <c r="C63" s="30"/>
      <c r="D63" s="30"/>
      <c r="E63" s="62"/>
      <c r="F63" s="62"/>
      <c r="G63" s="30"/>
      <c r="H63" s="30"/>
    </row>
    <row r="64" spans="2:9" x14ac:dyDescent="0.2">
      <c r="I64" s="61"/>
    </row>
    <row r="65" spans="9:9" x14ac:dyDescent="0.2">
      <c r="I65" s="61"/>
    </row>
  </sheetData>
  <sheetProtection algorithmName="SHA-512" hashValue="aKKuTiDGvweLggRN3ZsStJFwmJt2ZGumoTIICnUcgHjvZDznnxKoRGyoWw0xBBQNk//VIKK1O2rjhvyCC28K1Q==" saltValue="FTGsTI5Xm8Wt2aECkzOdyw==" spinCount="100000" sheet="1" objects="1" scenarios="1" formatCells="0" formatColumns="0" formatRows="0" selectLockedCells="1" autoFilter="0"/>
  <autoFilter ref="A2:H63"/>
  <dataConsolidate link="1"/>
  <pageMargins left="0.74803149606299213" right="0.74803149606299213" top="0.98425196850393704" bottom="0.98425196850393704" header="0.51181102362204722" footer="0.51181102362204722"/>
  <pageSetup paperSize="9" scale="59" firstPageNumber="0" fitToHeight="6" orientation="portrait" r:id="rId1"/>
  <headerFooter alignWithMargins="0">
    <oddFooter>&amp;C&amp;P/&amp;N</oddFooter>
  </headerFooter>
  <rowBreaks count="1" manualBreakCount="1">
    <brk id="5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outlinePr summaryBelow="0"/>
    <pageSetUpPr fitToPage="1"/>
  </sheetPr>
  <dimension ref="A1:I31"/>
  <sheetViews>
    <sheetView zoomScaleNormal="100" zoomScaleSheetLayoutView="85" workbookViewId="0">
      <pane ySplit="3" topLeftCell="A4" activePane="bottomLeft" state="frozen"/>
      <selection activeCell="D7" sqref="D7"/>
      <selection pane="bottomLeft" activeCell="G6" sqref="G6"/>
    </sheetView>
  </sheetViews>
  <sheetFormatPr defaultColWidth="9.140625" defaultRowHeight="12.75" x14ac:dyDescent="0.2"/>
  <cols>
    <col min="1" max="1" width="8.5703125" style="61" customWidth="1"/>
    <col min="2" max="2" width="13" style="30" customWidth="1"/>
    <col min="3" max="3" width="21.5703125" style="30" customWidth="1"/>
    <col min="4" max="4" width="51" style="30" customWidth="1"/>
    <col min="5" max="5" width="8" style="62" customWidth="1"/>
    <col min="6" max="6" width="6.7109375" style="62" customWidth="1"/>
    <col min="7" max="7" width="18.28515625" style="30" customWidth="1"/>
    <col min="8" max="8" width="20.28515625" style="30" customWidth="1"/>
    <col min="9" max="9" width="55.85546875" style="30" customWidth="1"/>
    <col min="10" max="16384" width="9.140625" style="30"/>
  </cols>
  <sheetData>
    <row r="1" spans="1:9" s="22" customFormat="1" ht="29.25" customHeight="1" thickBot="1" x14ac:dyDescent="0.3">
      <c r="A1" s="21"/>
      <c r="C1" s="23"/>
      <c r="D1" s="24"/>
      <c r="E1" s="23"/>
      <c r="F1" s="23"/>
      <c r="G1" s="23"/>
      <c r="H1" s="23"/>
    </row>
    <row r="2" spans="1:9" ht="57.75" customHeight="1" x14ac:dyDescent="0.2">
      <c r="A2" s="71" t="s">
        <v>0</v>
      </c>
      <c r="B2" s="72" t="s">
        <v>1</v>
      </c>
      <c r="C2" s="73" t="s">
        <v>2</v>
      </c>
      <c r="D2" s="73" t="s">
        <v>4</v>
      </c>
      <c r="E2" s="74" t="s">
        <v>5</v>
      </c>
      <c r="F2" s="74" t="s">
        <v>6</v>
      </c>
      <c r="G2" s="72" t="s">
        <v>7</v>
      </c>
      <c r="H2" s="76" t="s">
        <v>8</v>
      </c>
      <c r="I2" s="80" t="s">
        <v>142</v>
      </c>
    </row>
    <row r="3" spans="1:9" ht="18" customHeight="1" x14ac:dyDescent="0.2">
      <c r="A3" s="31"/>
      <c r="B3" s="32"/>
      <c r="C3" s="33"/>
      <c r="D3" s="32"/>
      <c r="E3" s="32"/>
      <c r="F3" s="32"/>
      <c r="G3" s="32"/>
      <c r="H3" s="32"/>
      <c r="I3" s="81"/>
    </row>
    <row r="4" spans="1:9" ht="18" customHeight="1" x14ac:dyDescent="0.2">
      <c r="A4" s="35">
        <v>1</v>
      </c>
      <c r="B4" s="36"/>
      <c r="C4" s="37" t="s">
        <v>106</v>
      </c>
      <c r="D4" s="38"/>
      <c r="E4" s="36"/>
      <c r="F4" s="36"/>
      <c r="G4" s="36"/>
      <c r="H4" s="36"/>
      <c r="I4" s="81"/>
    </row>
    <row r="5" spans="1:9" ht="18" customHeight="1" x14ac:dyDescent="0.2">
      <c r="A5" s="35">
        <v>2</v>
      </c>
      <c r="B5" s="32"/>
      <c r="C5" s="33"/>
      <c r="D5" s="40"/>
      <c r="E5" s="32"/>
      <c r="F5" s="32"/>
      <c r="G5" s="32"/>
      <c r="H5" s="32"/>
      <c r="I5" s="81"/>
    </row>
    <row r="6" spans="1:9" ht="25.5" x14ac:dyDescent="0.2">
      <c r="A6" s="35">
        <v>3</v>
      </c>
      <c r="B6" s="46"/>
      <c r="C6" s="47" t="s">
        <v>54</v>
      </c>
      <c r="D6" s="48" t="s">
        <v>98</v>
      </c>
      <c r="E6" s="49" t="s">
        <v>10</v>
      </c>
      <c r="F6" s="49">
        <v>2</v>
      </c>
      <c r="G6" s="20"/>
      <c r="H6" s="77">
        <f t="shared" ref="H6:H11" si="0">F6*G6</f>
        <v>0</v>
      </c>
      <c r="I6" s="84"/>
    </row>
    <row r="7" spans="1:9" ht="38.25" x14ac:dyDescent="0.2">
      <c r="A7" s="35">
        <v>4</v>
      </c>
      <c r="B7" s="46"/>
      <c r="C7" s="47" t="s">
        <v>55</v>
      </c>
      <c r="D7" s="48" t="s">
        <v>97</v>
      </c>
      <c r="E7" s="49" t="s">
        <v>10</v>
      </c>
      <c r="F7" s="49">
        <v>2</v>
      </c>
      <c r="G7" s="20"/>
      <c r="H7" s="77">
        <f t="shared" si="0"/>
        <v>0</v>
      </c>
      <c r="I7" s="84"/>
    </row>
    <row r="8" spans="1:9" ht="38.25" x14ac:dyDescent="0.2">
      <c r="A8" s="35">
        <v>5</v>
      </c>
      <c r="B8" s="46"/>
      <c r="C8" s="47" t="s">
        <v>56</v>
      </c>
      <c r="D8" s="48" t="s">
        <v>99</v>
      </c>
      <c r="E8" s="49" t="s">
        <v>10</v>
      </c>
      <c r="F8" s="49">
        <v>2</v>
      </c>
      <c r="G8" s="20"/>
      <c r="H8" s="77">
        <f t="shared" si="0"/>
        <v>0</v>
      </c>
      <c r="I8" s="84"/>
    </row>
    <row r="9" spans="1:9" ht="25.5" x14ac:dyDescent="0.2">
      <c r="A9" s="35">
        <v>6</v>
      </c>
      <c r="B9" s="46"/>
      <c r="C9" s="51" t="s">
        <v>100</v>
      </c>
      <c r="D9" s="48" t="s">
        <v>101</v>
      </c>
      <c r="E9" s="49" t="s">
        <v>10</v>
      </c>
      <c r="F9" s="49">
        <v>2</v>
      </c>
      <c r="G9" s="20"/>
      <c r="H9" s="77">
        <f t="shared" si="0"/>
        <v>0</v>
      </c>
      <c r="I9" s="84"/>
    </row>
    <row r="10" spans="1:9" ht="25.5" x14ac:dyDescent="0.2">
      <c r="A10" s="35">
        <v>7</v>
      </c>
      <c r="B10" s="46"/>
      <c r="C10" s="51" t="s">
        <v>108</v>
      </c>
      <c r="D10" s="48" t="s">
        <v>110</v>
      </c>
      <c r="E10" s="49" t="s">
        <v>10</v>
      </c>
      <c r="F10" s="49">
        <v>1</v>
      </c>
      <c r="G10" s="20"/>
      <c r="H10" s="77">
        <f t="shared" si="0"/>
        <v>0</v>
      </c>
      <c r="I10" s="84"/>
    </row>
    <row r="11" spans="1:9" ht="25.5" x14ac:dyDescent="0.2">
      <c r="A11" s="35">
        <v>8</v>
      </c>
      <c r="B11" s="46"/>
      <c r="C11" s="51" t="s">
        <v>108</v>
      </c>
      <c r="D11" s="48" t="s">
        <v>111</v>
      </c>
      <c r="E11" s="49" t="s">
        <v>10</v>
      </c>
      <c r="F11" s="49">
        <v>1</v>
      </c>
      <c r="G11" s="20"/>
      <c r="H11" s="77">
        <f t="shared" si="0"/>
        <v>0</v>
      </c>
      <c r="I11" s="84"/>
    </row>
    <row r="12" spans="1:9" ht="26.25" thickBot="1" x14ac:dyDescent="0.25">
      <c r="A12" s="35">
        <v>9</v>
      </c>
      <c r="B12" s="46"/>
      <c r="C12" s="51" t="s">
        <v>107</v>
      </c>
      <c r="D12" s="48" t="s">
        <v>109</v>
      </c>
      <c r="E12" s="49" t="s">
        <v>82</v>
      </c>
      <c r="F12" s="49">
        <v>1</v>
      </c>
      <c r="G12" s="20"/>
      <c r="H12" s="77">
        <f>G12*F12</f>
        <v>0</v>
      </c>
      <c r="I12" s="84"/>
    </row>
    <row r="13" spans="1:9" ht="23.25" customHeight="1" thickBot="1" x14ac:dyDescent="0.3">
      <c r="A13" s="56"/>
      <c r="B13" s="57"/>
      <c r="C13" s="58" t="s">
        <v>9</v>
      </c>
      <c r="D13" s="57"/>
      <c r="E13" s="59"/>
      <c r="F13" s="59"/>
      <c r="G13" s="57"/>
      <c r="H13" s="79">
        <f>SUM(H4:H12)</f>
        <v>0</v>
      </c>
      <c r="I13" s="83"/>
    </row>
    <row r="15" spans="1:9" ht="24.95" customHeight="1" x14ac:dyDescent="0.2">
      <c r="H15" s="63"/>
    </row>
    <row r="16" spans="1:9" ht="24.95" customHeight="1" x14ac:dyDescent="0.2"/>
    <row r="17" spans="2:8" ht="24.95" customHeight="1" x14ac:dyDescent="0.2"/>
    <row r="18" spans="2:8" s="61" customFormat="1" ht="24.95" customHeight="1" x14ac:dyDescent="0.2">
      <c r="B18" s="30"/>
      <c r="C18" s="30"/>
      <c r="D18" s="30"/>
      <c r="E18" s="62"/>
      <c r="F18" s="62"/>
      <c r="G18" s="30"/>
      <c r="H18" s="30"/>
    </row>
    <row r="19" spans="2:8" s="61" customFormat="1" ht="24.95" customHeight="1" x14ac:dyDescent="0.2">
      <c r="B19" s="30"/>
      <c r="C19" s="30"/>
      <c r="D19" s="30"/>
      <c r="E19" s="62"/>
      <c r="F19" s="62"/>
      <c r="G19" s="30"/>
      <c r="H19" s="30"/>
    </row>
    <row r="20" spans="2:8" s="61" customFormat="1" ht="24.95" customHeight="1" x14ac:dyDescent="0.2">
      <c r="B20" s="30"/>
      <c r="C20" s="30"/>
      <c r="D20" s="30"/>
      <c r="E20" s="62"/>
      <c r="F20" s="62"/>
      <c r="G20" s="30"/>
      <c r="H20" s="30"/>
    </row>
    <row r="21" spans="2:8" s="61" customFormat="1" ht="24.95" customHeight="1" x14ac:dyDescent="0.2">
      <c r="B21" s="30"/>
      <c r="C21" s="30"/>
      <c r="D21" s="30"/>
      <c r="E21" s="62"/>
      <c r="F21" s="62"/>
      <c r="G21" s="30"/>
      <c r="H21" s="30"/>
    </row>
    <row r="22" spans="2:8" s="61" customFormat="1" ht="24.95" customHeight="1" x14ac:dyDescent="0.2">
      <c r="B22" s="30"/>
      <c r="C22" s="30"/>
      <c r="D22" s="30"/>
      <c r="E22" s="62"/>
      <c r="F22" s="62"/>
      <c r="G22" s="30"/>
      <c r="H22" s="30"/>
    </row>
    <row r="23" spans="2:8" s="61" customFormat="1" ht="24.95" customHeight="1" x14ac:dyDescent="0.2">
      <c r="B23" s="30"/>
      <c r="C23" s="30"/>
      <c r="D23" s="30"/>
      <c r="E23" s="62"/>
      <c r="F23" s="62"/>
      <c r="G23" s="30"/>
      <c r="H23" s="30"/>
    </row>
    <row r="24" spans="2:8" s="61" customFormat="1" ht="24.95" customHeight="1" x14ac:dyDescent="0.2">
      <c r="B24" s="30"/>
      <c r="C24" s="30"/>
      <c r="D24" s="30"/>
      <c r="E24" s="62"/>
      <c r="F24" s="62"/>
      <c r="G24" s="30"/>
      <c r="H24" s="30"/>
    </row>
    <row r="25" spans="2:8" s="61" customFormat="1" ht="24.95" customHeight="1" x14ac:dyDescent="0.2">
      <c r="B25" s="30"/>
      <c r="C25" s="30"/>
      <c r="D25" s="30"/>
      <c r="E25" s="62"/>
      <c r="F25" s="62"/>
      <c r="G25" s="30"/>
      <c r="H25" s="30"/>
    </row>
    <row r="26" spans="2:8" s="61" customFormat="1" ht="24.95" customHeight="1" x14ac:dyDescent="0.2">
      <c r="B26" s="30"/>
      <c r="C26" s="30"/>
      <c r="D26" s="30"/>
      <c r="E26" s="62"/>
      <c r="F26" s="62"/>
      <c r="G26" s="30"/>
      <c r="H26" s="30"/>
    </row>
    <row r="27" spans="2:8" s="61" customFormat="1" ht="15" customHeight="1" x14ac:dyDescent="0.2">
      <c r="B27" s="30"/>
      <c r="C27" s="30"/>
      <c r="D27" s="30"/>
      <c r="E27" s="62"/>
      <c r="F27" s="62"/>
      <c r="G27" s="30"/>
      <c r="H27" s="30"/>
    </row>
    <row r="28" spans="2:8" s="61" customFormat="1" ht="24.95" customHeight="1" x14ac:dyDescent="0.2">
      <c r="B28" s="30"/>
      <c r="C28" s="30"/>
      <c r="D28" s="30"/>
      <c r="E28" s="62"/>
      <c r="F28" s="62"/>
      <c r="G28" s="30"/>
      <c r="H28" s="30"/>
    </row>
    <row r="29" spans="2:8" s="61" customFormat="1" ht="18" customHeight="1" x14ac:dyDescent="0.2">
      <c r="B29" s="30"/>
      <c r="C29" s="30"/>
      <c r="D29" s="30"/>
      <c r="E29" s="62"/>
      <c r="F29" s="62"/>
      <c r="G29" s="30"/>
      <c r="H29" s="30"/>
    </row>
    <row r="30" spans="2:8" s="61" customFormat="1" ht="24.95" customHeight="1" x14ac:dyDescent="0.2">
      <c r="B30" s="30"/>
      <c r="C30" s="30"/>
      <c r="D30" s="30"/>
      <c r="E30" s="62"/>
      <c r="F30" s="62"/>
      <c r="G30" s="30"/>
      <c r="H30" s="30"/>
    </row>
    <row r="31" spans="2:8" s="61" customFormat="1" ht="24.95" customHeight="1" x14ac:dyDescent="0.2">
      <c r="B31" s="30"/>
      <c r="C31" s="30"/>
      <c r="D31" s="30"/>
      <c r="E31" s="62"/>
      <c r="F31" s="62"/>
      <c r="G31" s="30"/>
      <c r="H31" s="30"/>
    </row>
  </sheetData>
  <sheetProtection algorithmName="SHA-512" hashValue="0kNbg0ThmrSdv79iF542TpoLmidM6Pk12ec5eLanV7EsJMHqjM1bBeaokOzpSiFs9kVuM2ZBv8d131/Cz03xFg==" saltValue="D6JwHTslPY5HxAs1nort4g==" spinCount="100000" sheet="1" objects="1" scenarios="1" formatCells="0" formatColumns="0" formatRows="0" selectLockedCells="1" autoFilter="0"/>
  <autoFilter ref="A2:H31"/>
  <dataConsolidate link="1"/>
  <pageMargins left="0.74803149606299213" right="0.74803149606299213" top="0.98425196850393704" bottom="0.98425196850393704" header="0.51181102362204722" footer="0.51181102362204722"/>
  <pageSetup paperSize="9" scale="59" firstPageNumber="0" fitToHeight="6" orientation="portrait" r:id="rId1"/>
  <headerFooter alignWithMargins="0">
    <oddFooter>&amp;C&amp;P/&amp;N</oddFooter>
  </headerFooter>
  <rowBreaks count="1" manualBreakCount="1">
    <brk id="2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outlinePr summaryBelow="0"/>
    <pageSetUpPr fitToPage="1"/>
  </sheetPr>
  <dimension ref="A1:H41"/>
  <sheetViews>
    <sheetView zoomScale="115" zoomScaleNormal="115" zoomScaleSheetLayoutView="115" workbookViewId="0">
      <pane ySplit="3" topLeftCell="A4" activePane="bottomLeft" state="frozen"/>
      <selection activeCell="D7" sqref="D7"/>
      <selection pane="bottomLeft" activeCell="G8" sqref="G8"/>
    </sheetView>
  </sheetViews>
  <sheetFormatPr defaultColWidth="9.140625" defaultRowHeight="12.75" x14ac:dyDescent="0.2"/>
  <cols>
    <col min="1" max="1" width="8.5703125" style="61" customWidth="1"/>
    <col min="2" max="2" width="13" style="30" customWidth="1"/>
    <col min="3" max="3" width="21.5703125" style="30" customWidth="1"/>
    <col min="4" max="4" width="51" style="30" customWidth="1"/>
    <col min="5" max="5" width="8" style="62" customWidth="1"/>
    <col min="6" max="6" width="6.7109375" style="62" customWidth="1"/>
    <col min="7" max="7" width="18.28515625" style="30" customWidth="1"/>
    <col min="8" max="8" width="20.28515625" style="30" customWidth="1"/>
    <col min="9" max="16384" width="9.140625" style="30"/>
  </cols>
  <sheetData>
    <row r="1" spans="1:8" s="22" customFormat="1" ht="29.25" customHeight="1" thickBot="1" x14ac:dyDescent="0.3">
      <c r="A1" s="21"/>
      <c r="C1" s="23"/>
      <c r="D1" s="24"/>
      <c r="E1" s="23"/>
      <c r="F1" s="23"/>
      <c r="G1" s="23"/>
      <c r="H1" s="23"/>
    </row>
    <row r="2" spans="1:8" ht="57.75" customHeight="1" x14ac:dyDescent="0.2">
      <c r="A2" s="25" t="s">
        <v>0</v>
      </c>
      <c r="B2" s="26" t="s">
        <v>1</v>
      </c>
      <c r="C2" s="27" t="s">
        <v>2</v>
      </c>
      <c r="D2" s="27" t="s">
        <v>4</v>
      </c>
      <c r="E2" s="28" t="s">
        <v>5</v>
      </c>
      <c r="F2" s="28" t="s">
        <v>6</v>
      </c>
      <c r="G2" s="26" t="s">
        <v>7</v>
      </c>
      <c r="H2" s="29" t="s">
        <v>8</v>
      </c>
    </row>
    <row r="3" spans="1:8" ht="18" customHeight="1" x14ac:dyDescent="0.2">
      <c r="A3" s="31"/>
      <c r="B3" s="32"/>
      <c r="C3" s="33"/>
      <c r="D3" s="32"/>
      <c r="E3" s="32"/>
      <c r="F3" s="32"/>
      <c r="G3" s="32"/>
      <c r="H3" s="34"/>
    </row>
    <row r="4" spans="1:8" ht="18" customHeight="1" x14ac:dyDescent="0.2">
      <c r="A4" s="35">
        <v>1</v>
      </c>
      <c r="B4" s="36"/>
      <c r="C4" s="37" t="s">
        <v>102</v>
      </c>
      <c r="D4" s="38"/>
      <c r="E4" s="36"/>
      <c r="F4" s="36"/>
      <c r="G4" s="36"/>
      <c r="H4" s="39"/>
    </row>
    <row r="5" spans="1:8" ht="25.5" x14ac:dyDescent="0.2">
      <c r="A5" s="35">
        <v>2</v>
      </c>
      <c r="B5" s="46"/>
      <c r="C5" s="47" t="s">
        <v>21</v>
      </c>
      <c r="D5" s="48" t="s">
        <v>121</v>
      </c>
      <c r="E5" s="49" t="s">
        <v>11</v>
      </c>
      <c r="F5" s="49">
        <v>1</v>
      </c>
      <c r="G5" s="20"/>
      <c r="H5" s="50">
        <f t="shared" ref="H5:H22" si="0">G5*F5</f>
        <v>0</v>
      </c>
    </row>
    <row r="6" spans="1:8" ht="38.25" x14ac:dyDescent="0.2">
      <c r="A6" s="35">
        <v>3</v>
      </c>
      <c r="B6" s="46"/>
      <c r="C6" s="47" t="s">
        <v>73</v>
      </c>
      <c r="D6" s="48" t="s">
        <v>74</v>
      </c>
      <c r="E6" s="49" t="s">
        <v>72</v>
      </c>
      <c r="F6" s="49">
        <v>225</v>
      </c>
      <c r="G6" s="20"/>
      <c r="H6" s="50">
        <f t="shared" si="0"/>
        <v>0</v>
      </c>
    </row>
    <row r="7" spans="1:8" ht="51" x14ac:dyDescent="0.2">
      <c r="A7" s="35">
        <v>4</v>
      </c>
      <c r="B7" s="46"/>
      <c r="C7" s="51" t="s">
        <v>116</v>
      </c>
      <c r="D7" s="48" t="s">
        <v>117</v>
      </c>
      <c r="E7" s="49" t="s">
        <v>11</v>
      </c>
      <c r="F7" s="49">
        <v>1</v>
      </c>
      <c r="G7" s="20"/>
      <c r="H7" s="50">
        <f t="shared" si="0"/>
        <v>0</v>
      </c>
    </row>
    <row r="8" spans="1:8" ht="63.75" x14ac:dyDescent="0.2">
      <c r="A8" s="35">
        <v>5</v>
      </c>
      <c r="B8" s="46"/>
      <c r="C8" s="51" t="s">
        <v>124</v>
      </c>
      <c r="D8" s="48" t="s">
        <v>125</v>
      </c>
      <c r="E8" s="49" t="s">
        <v>82</v>
      </c>
      <c r="F8" s="49">
        <v>1</v>
      </c>
      <c r="G8" s="20"/>
      <c r="H8" s="50">
        <f t="shared" si="0"/>
        <v>0</v>
      </c>
    </row>
    <row r="9" spans="1:8" ht="63.75" x14ac:dyDescent="0.2">
      <c r="A9" s="35">
        <v>6</v>
      </c>
      <c r="B9" s="46"/>
      <c r="C9" s="51" t="s">
        <v>126</v>
      </c>
      <c r="D9" s="48" t="s">
        <v>127</v>
      </c>
      <c r="E9" s="49" t="s">
        <v>82</v>
      </c>
      <c r="F9" s="49">
        <v>1</v>
      </c>
      <c r="G9" s="20"/>
      <c r="H9" s="50">
        <f t="shared" si="0"/>
        <v>0</v>
      </c>
    </row>
    <row r="10" spans="1:8" ht="25.5" x14ac:dyDescent="0.2">
      <c r="A10" s="35">
        <v>7</v>
      </c>
      <c r="B10" s="46"/>
      <c r="C10" s="51" t="s">
        <v>128</v>
      </c>
      <c r="D10" s="48" t="s">
        <v>129</v>
      </c>
      <c r="E10" s="49" t="s">
        <v>10</v>
      </c>
      <c r="F10" s="49">
        <v>1</v>
      </c>
      <c r="G10" s="20"/>
      <c r="H10" s="50">
        <f t="shared" si="0"/>
        <v>0</v>
      </c>
    </row>
    <row r="11" spans="1:8" ht="25.5" x14ac:dyDescent="0.2">
      <c r="A11" s="35">
        <v>8</v>
      </c>
      <c r="B11" s="46"/>
      <c r="C11" s="47" t="s">
        <v>130</v>
      </c>
      <c r="D11" s="48" t="s">
        <v>112</v>
      </c>
      <c r="E11" s="49" t="s">
        <v>82</v>
      </c>
      <c r="F11" s="49">
        <v>1</v>
      </c>
      <c r="G11" s="20"/>
      <c r="H11" s="50">
        <f t="shared" si="0"/>
        <v>0</v>
      </c>
    </row>
    <row r="12" spans="1:8" ht="25.5" x14ac:dyDescent="0.2">
      <c r="A12" s="35">
        <v>9</v>
      </c>
      <c r="B12" s="46"/>
      <c r="C12" s="47" t="s">
        <v>131</v>
      </c>
      <c r="D12" s="48" t="s">
        <v>75</v>
      </c>
      <c r="E12" s="49" t="s">
        <v>82</v>
      </c>
      <c r="F12" s="49">
        <v>1</v>
      </c>
      <c r="G12" s="20"/>
      <c r="H12" s="50">
        <f t="shared" si="0"/>
        <v>0</v>
      </c>
    </row>
    <row r="13" spans="1:8" ht="76.5" x14ac:dyDescent="0.2">
      <c r="A13" s="35">
        <v>10</v>
      </c>
      <c r="B13" s="46"/>
      <c r="C13" s="47" t="s">
        <v>132</v>
      </c>
      <c r="D13" s="48" t="s">
        <v>114</v>
      </c>
      <c r="E13" s="49" t="s">
        <v>82</v>
      </c>
      <c r="F13" s="49">
        <v>1</v>
      </c>
      <c r="G13" s="20"/>
      <c r="H13" s="50">
        <f t="shared" si="0"/>
        <v>0</v>
      </c>
    </row>
    <row r="14" spans="1:8" ht="25.5" x14ac:dyDescent="0.2">
      <c r="A14" s="35">
        <v>11</v>
      </c>
      <c r="B14" s="46"/>
      <c r="C14" s="47" t="s">
        <v>133</v>
      </c>
      <c r="D14" s="48" t="s">
        <v>134</v>
      </c>
      <c r="E14" s="49" t="s">
        <v>82</v>
      </c>
      <c r="F14" s="49">
        <v>1</v>
      </c>
      <c r="G14" s="20"/>
      <c r="H14" s="50">
        <f t="shared" si="0"/>
        <v>0</v>
      </c>
    </row>
    <row r="15" spans="1:8" ht="25.5" x14ac:dyDescent="0.2">
      <c r="A15" s="35">
        <v>12</v>
      </c>
      <c r="B15" s="46"/>
      <c r="C15" s="47" t="s">
        <v>135</v>
      </c>
      <c r="D15" s="48" t="s">
        <v>115</v>
      </c>
      <c r="E15" s="49" t="s">
        <v>82</v>
      </c>
      <c r="F15" s="49">
        <v>1</v>
      </c>
      <c r="G15" s="20"/>
      <c r="H15" s="50">
        <f t="shared" si="0"/>
        <v>0</v>
      </c>
    </row>
    <row r="16" spans="1:8" ht="25.5" x14ac:dyDescent="0.2">
      <c r="A16" s="35">
        <v>13</v>
      </c>
      <c r="B16" s="46"/>
      <c r="C16" s="47" t="s">
        <v>136</v>
      </c>
      <c r="D16" s="48" t="s">
        <v>113</v>
      </c>
      <c r="E16" s="49" t="s">
        <v>82</v>
      </c>
      <c r="F16" s="49">
        <v>1</v>
      </c>
      <c r="G16" s="20"/>
      <c r="H16" s="50">
        <f t="shared" si="0"/>
        <v>0</v>
      </c>
    </row>
    <row r="17" spans="1:8" ht="25.5" x14ac:dyDescent="0.2">
      <c r="A17" s="35">
        <v>14</v>
      </c>
      <c r="B17" s="46"/>
      <c r="C17" s="47" t="s">
        <v>137</v>
      </c>
      <c r="D17" s="48" t="s">
        <v>76</v>
      </c>
      <c r="E17" s="49" t="s">
        <v>82</v>
      </c>
      <c r="F17" s="49">
        <v>1</v>
      </c>
      <c r="G17" s="20"/>
      <c r="H17" s="50">
        <f t="shared" si="0"/>
        <v>0</v>
      </c>
    </row>
    <row r="18" spans="1:8" ht="25.5" x14ac:dyDescent="0.2">
      <c r="A18" s="35">
        <v>15</v>
      </c>
      <c r="B18" s="46"/>
      <c r="C18" s="47" t="s">
        <v>138</v>
      </c>
      <c r="D18" s="48" t="s">
        <v>77</v>
      </c>
      <c r="E18" s="49" t="s">
        <v>82</v>
      </c>
      <c r="F18" s="49">
        <v>1</v>
      </c>
      <c r="G18" s="20"/>
      <c r="H18" s="50">
        <f t="shared" si="0"/>
        <v>0</v>
      </c>
    </row>
    <row r="19" spans="1:8" ht="38.25" x14ac:dyDescent="0.2">
      <c r="A19" s="35">
        <v>16</v>
      </c>
      <c r="B19" s="46"/>
      <c r="C19" s="47" t="s">
        <v>139</v>
      </c>
      <c r="D19" s="48" t="s">
        <v>78</v>
      </c>
      <c r="E19" s="49" t="s">
        <v>82</v>
      </c>
      <c r="F19" s="49">
        <v>1</v>
      </c>
      <c r="G19" s="20"/>
      <c r="H19" s="50">
        <f t="shared" si="0"/>
        <v>0</v>
      </c>
    </row>
    <row r="20" spans="1:8" ht="25.5" x14ac:dyDescent="0.2">
      <c r="A20" s="35">
        <v>17</v>
      </c>
      <c r="B20" s="46"/>
      <c r="C20" s="47" t="s">
        <v>140</v>
      </c>
      <c r="D20" s="48" t="s">
        <v>79</v>
      </c>
      <c r="E20" s="49" t="s">
        <v>82</v>
      </c>
      <c r="F20" s="49">
        <v>1</v>
      </c>
      <c r="G20" s="20"/>
      <c r="H20" s="50">
        <f t="shared" si="0"/>
        <v>0</v>
      </c>
    </row>
    <row r="21" spans="1:8" ht="76.5" x14ac:dyDescent="0.2">
      <c r="A21" s="35">
        <v>18</v>
      </c>
      <c r="B21" s="46"/>
      <c r="C21" s="47" t="s">
        <v>141</v>
      </c>
      <c r="D21" s="48" t="s">
        <v>80</v>
      </c>
      <c r="E21" s="49" t="s">
        <v>82</v>
      </c>
      <c r="F21" s="49">
        <v>1</v>
      </c>
      <c r="G21" s="20"/>
      <c r="H21" s="50">
        <f t="shared" si="0"/>
        <v>0</v>
      </c>
    </row>
    <row r="22" spans="1:8" ht="13.5" thickBot="1" x14ac:dyDescent="0.25">
      <c r="A22" s="35">
        <v>19</v>
      </c>
      <c r="B22" s="46"/>
      <c r="C22" s="47" t="s">
        <v>81</v>
      </c>
      <c r="D22" s="48" t="s">
        <v>81</v>
      </c>
      <c r="E22" s="49" t="s">
        <v>82</v>
      </c>
      <c r="F22" s="49">
        <v>1</v>
      </c>
      <c r="G22" s="20"/>
      <c r="H22" s="50">
        <f t="shared" si="0"/>
        <v>0</v>
      </c>
    </row>
    <row r="23" spans="1:8" ht="23.25" customHeight="1" thickBot="1" x14ac:dyDescent="0.3">
      <c r="A23" s="56"/>
      <c r="B23" s="57"/>
      <c r="C23" s="58" t="s">
        <v>9</v>
      </c>
      <c r="D23" s="57"/>
      <c r="E23" s="59"/>
      <c r="F23" s="59"/>
      <c r="G23" s="57"/>
      <c r="H23" s="60">
        <f>SUM(H4:H22)</f>
        <v>0</v>
      </c>
    </row>
    <row r="25" spans="1:8" ht="24.95" customHeight="1" x14ac:dyDescent="0.2">
      <c r="H25" s="63"/>
    </row>
    <row r="26" spans="1:8" ht="24.95" customHeight="1" x14ac:dyDescent="0.2"/>
    <row r="27" spans="1:8" ht="24.95" customHeight="1" x14ac:dyDescent="0.2"/>
    <row r="28" spans="1:8" s="61" customFormat="1" ht="24.95" customHeight="1" x14ac:dyDescent="0.2">
      <c r="B28" s="30"/>
      <c r="C28" s="30"/>
      <c r="D28" s="30"/>
      <c r="E28" s="62"/>
      <c r="F28" s="62"/>
      <c r="G28" s="30"/>
      <c r="H28" s="30"/>
    </row>
    <row r="29" spans="1:8" s="61" customFormat="1" ht="24.95" customHeight="1" x14ac:dyDescent="0.2">
      <c r="B29" s="30"/>
      <c r="C29" s="30"/>
      <c r="D29" s="30"/>
      <c r="E29" s="62"/>
      <c r="F29" s="62"/>
      <c r="G29" s="30"/>
      <c r="H29" s="30"/>
    </row>
    <row r="30" spans="1:8" s="61" customFormat="1" ht="24.95" customHeight="1" x14ac:dyDescent="0.2">
      <c r="B30" s="30"/>
      <c r="C30" s="30"/>
      <c r="D30" s="30"/>
      <c r="E30" s="62"/>
      <c r="F30" s="62"/>
      <c r="G30" s="30"/>
      <c r="H30" s="30"/>
    </row>
    <row r="31" spans="1:8" s="61" customFormat="1" ht="24.95" customHeight="1" x14ac:dyDescent="0.2">
      <c r="B31" s="30"/>
      <c r="C31" s="30"/>
      <c r="D31" s="30"/>
      <c r="E31" s="62"/>
      <c r="F31" s="62"/>
      <c r="G31" s="30"/>
      <c r="H31" s="30"/>
    </row>
    <row r="32" spans="1:8" s="61" customFormat="1" ht="24.95" customHeight="1" x14ac:dyDescent="0.2">
      <c r="B32" s="30"/>
      <c r="C32" s="30"/>
      <c r="D32" s="30"/>
      <c r="E32" s="62"/>
      <c r="F32" s="62"/>
      <c r="G32" s="30"/>
      <c r="H32" s="30"/>
    </row>
    <row r="33" spans="2:8" s="61" customFormat="1" ht="24.95" customHeight="1" x14ac:dyDescent="0.2">
      <c r="B33" s="30"/>
      <c r="C33" s="30"/>
      <c r="D33" s="30"/>
      <c r="E33" s="62"/>
      <c r="F33" s="62"/>
      <c r="G33" s="30"/>
      <c r="H33" s="30"/>
    </row>
    <row r="34" spans="2:8" s="61" customFormat="1" ht="24.95" customHeight="1" x14ac:dyDescent="0.2">
      <c r="B34" s="30"/>
      <c r="C34" s="30"/>
      <c r="D34" s="30"/>
      <c r="E34" s="62"/>
      <c r="F34" s="62"/>
      <c r="G34" s="30"/>
      <c r="H34" s="30"/>
    </row>
    <row r="35" spans="2:8" s="61" customFormat="1" ht="24.95" customHeight="1" x14ac:dyDescent="0.2">
      <c r="B35" s="30"/>
      <c r="C35" s="30"/>
      <c r="D35" s="30"/>
      <c r="E35" s="62"/>
      <c r="F35" s="62"/>
      <c r="G35" s="30"/>
      <c r="H35" s="30"/>
    </row>
    <row r="36" spans="2:8" s="61" customFormat="1" ht="24.95" customHeight="1" x14ac:dyDescent="0.2">
      <c r="B36" s="30"/>
      <c r="C36" s="30"/>
      <c r="D36" s="30"/>
      <c r="E36" s="62"/>
      <c r="F36" s="62"/>
      <c r="G36" s="30"/>
      <c r="H36" s="30"/>
    </row>
    <row r="37" spans="2:8" s="61" customFormat="1" ht="15" customHeight="1" x14ac:dyDescent="0.2">
      <c r="B37" s="30"/>
      <c r="C37" s="30"/>
      <c r="D37" s="30"/>
      <c r="E37" s="62"/>
      <c r="F37" s="62"/>
      <c r="G37" s="30"/>
      <c r="H37" s="30"/>
    </row>
    <row r="38" spans="2:8" s="61" customFormat="1" ht="24.95" customHeight="1" x14ac:dyDescent="0.2">
      <c r="B38" s="30"/>
      <c r="C38" s="30"/>
      <c r="D38" s="30"/>
      <c r="E38" s="62"/>
      <c r="F38" s="62"/>
      <c r="G38" s="30"/>
      <c r="H38" s="30"/>
    </row>
    <row r="39" spans="2:8" s="61" customFormat="1" ht="18" customHeight="1" x14ac:dyDescent="0.2">
      <c r="B39" s="30"/>
      <c r="C39" s="30"/>
      <c r="D39" s="30"/>
      <c r="E39" s="62"/>
      <c r="F39" s="62"/>
      <c r="G39" s="30"/>
      <c r="H39" s="30"/>
    </row>
    <row r="40" spans="2:8" s="61" customFormat="1" ht="24.95" customHeight="1" x14ac:dyDescent="0.2">
      <c r="B40" s="30"/>
      <c r="C40" s="30"/>
      <c r="D40" s="30"/>
      <c r="E40" s="62"/>
      <c r="F40" s="62"/>
      <c r="G40" s="30"/>
      <c r="H40" s="30"/>
    </row>
    <row r="41" spans="2:8" s="61" customFormat="1" ht="24.95" customHeight="1" x14ac:dyDescent="0.2">
      <c r="B41" s="30"/>
      <c r="C41" s="30"/>
      <c r="D41" s="30"/>
      <c r="E41" s="62"/>
      <c r="F41" s="62"/>
      <c r="G41" s="30"/>
      <c r="H41" s="30"/>
    </row>
  </sheetData>
  <sheetProtection algorithmName="SHA-512" hashValue="7VVCxskNgcp3k9avqUUgbJNrg30HsX3ZWfbYmYsxZ2jn+4keJNkHkRbmlwLfrsosYU6mCPNfTvfux/RqOrRZJw==" saltValue="fPI2GRBEjAuGnPRh4wucDg==" spinCount="100000" sheet="1" objects="1" scenarios="1" formatCells="0" formatColumns="0" formatRows="0" selectLockedCells="1" autoFilter="0"/>
  <autoFilter ref="A2:H41"/>
  <dataConsolidate link="1"/>
  <pageMargins left="0.74803149606299213" right="0.74803149606299213" top="0.98425196850393704" bottom="0.98425196850393704" header="0.51181102362204722" footer="0.51181102362204722"/>
  <pageSetup paperSize="9" scale="48" firstPageNumber="0" fitToHeight="6" orientation="portrait" r:id="rId1"/>
  <headerFooter alignWithMargins="0">
    <oddFooter>&amp;C&amp;P/&amp;N</oddFooter>
  </headerFooter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13</vt:i4>
      </vt:variant>
    </vt:vector>
  </HeadingPairs>
  <TitlesOfParts>
    <vt:vector size="18" baseType="lpstr">
      <vt:lpstr>Rekapitulace</vt:lpstr>
      <vt:lpstr>Místnost 6.5</vt:lpstr>
      <vt:lpstr>Místnost 6.6</vt:lpstr>
      <vt:lpstr>Simulační SW</vt:lpstr>
      <vt:lpstr>Instalace</vt:lpstr>
      <vt:lpstr>Instalace!Excel_BuiltIn_Print_Titles_1</vt:lpstr>
      <vt:lpstr>'Místnost 6.5'!Excel_BuiltIn_Print_Titles_1</vt:lpstr>
      <vt:lpstr>'Místnost 6.6'!Excel_BuiltIn_Print_Titles_1</vt:lpstr>
      <vt:lpstr>'Simulační SW'!Excel_BuiltIn_Print_Titles_1</vt:lpstr>
      <vt:lpstr>Instalace!Názvy_tisku</vt:lpstr>
      <vt:lpstr>'Místnost 6.5'!Názvy_tisku</vt:lpstr>
      <vt:lpstr>'Místnost 6.6'!Názvy_tisku</vt:lpstr>
      <vt:lpstr>'Simulační SW'!Názvy_tisku</vt:lpstr>
      <vt:lpstr>Instalace!Oblast_tisku</vt:lpstr>
      <vt:lpstr>'Místnost 6.5'!Oblast_tisku</vt:lpstr>
      <vt:lpstr>'Místnost 6.6'!Oblast_tisku</vt:lpstr>
      <vt:lpstr>Rekapitulace!Oblast_tisku</vt:lpstr>
      <vt:lpstr>'Simulační SW'!Oblast_tisku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Jelínek</dc:creator>
  <cp:lastModifiedBy>Kočí Libor</cp:lastModifiedBy>
  <cp:lastPrinted>2024-03-28T14:12:10Z</cp:lastPrinted>
  <dcterms:created xsi:type="dcterms:W3CDTF">2020-08-10T08:53:14Z</dcterms:created>
  <dcterms:modified xsi:type="dcterms:W3CDTF">2024-09-17T06:51:30Z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1029</vt:lpwstr>
  </property>
</Properties>
</file>