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89_24_Disková pole - údržba, nové komponenty\2_ZD final\"/>
    </mc:Choice>
  </mc:AlternateContent>
  <xr:revisionPtr revIDLastSave="0" documentId="13_ncr:1_{61E13605-DA25-45AA-AFDD-B46D4BA01ECA}" xr6:coauthVersionLast="47" xr6:coauthVersionMax="47" xr10:uidLastSave="{00000000-0000-0000-0000-000000000000}"/>
  <bookViews>
    <workbookView xWindow="-108" yWindow="-108" windowWidth="23256" windowHeight="14016" tabRatio="562" xr2:uid="{00000000-000D-0000-FFFF-FFFF00000000}"/>
  </bookViews>
  <sheets>
    <sheet name="Nabídková cena" sheetId="1" r:id="rId1"/>
    <sheet name="Obecná část" sheetId="2" r:id="rId2"/>
    <sheet name="1 HBA" sheetId="3" r:id="rId3"/>
    <sheet name="3 Pevný disk rotační, SAS3" sheetId="4" r:id="rId4"/>
    <sheet name="4 SSD pro ZFS cache" sheetId="5" r:id="rId5"/>
    <sheet name="5 SSD pro ZFS pool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F13" i="1" s="1"/>
  <c r="G12" i="1"/>
  <c r="F12" i="1"/>
  <c r="E12" i="1"/>
  <c r="F11" i="1"/>
  <c r="E11" i="1"/>
  <c r="G11" i="1" s="1"/>
  <c r="E10" i="1"/>
  <c r="E17" i="1" s="1"/>
  <c r="E9" i="1"/>
  <c r="F9" i="1" s="1"/>
  <c r="G9" i="1" s="1"/>
  <c r="G8" i="1"/>
  <c r="F8" i="1"/>
  <c r="E8" i="1"/>
  <c r="F7" i="1"/>
  <c r="E7" i="1"/>
  <c r="G7" i="1" s="1"/>
  <c r="E6" i="1"/>
  <c r="E5" i="1"/>
  <c r="F5" i="1" s="1"/>
  <c r="G5" i="1" s="1"/>
  <c r="E4" i="1"/>
  <c r="F4" i="1" s="1"/>
  <c r="G4" i="1" l="1"/>
  <c r="G6" i="1"/>
  <c r="G13" i="1"/>
  <c r="F6" i="1"/>
  <c r="F10" i="1"/>
  <c r="G10" i="1" s="1"/>
  <c r="F17" i="1"/>
  <c r="G17" i="1" s="1"/>
</calcChain>
</file>

<file path=xl/sharedStrings.xml><?xml version="1.0" encoding="utf-8"?>
<sst xmlns="http://schemas.openxmlformats.org/spreadsheetml/2006/main" count="111" uniqueCount="71">
  <si>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</si>
  <si>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</si>
  <si>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</si>
  <si>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</si>
  <si>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</si>
  <si>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</si>
  <si>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</si>
  <si>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</si>
  <si>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</si>
  <si>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</si>
  <si>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</si>
  <si>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s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</si>
  <si>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</si>
  <si>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</si>
  <si>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</si>
  <si>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</si>
  <si>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…………….2024</t>
  </si>
  <si>
    <t>………………………………………………………..</t>
  </si>
  <si>
    <t>za dodavatele</t>
  </si>
  <si>
    <t>NABÍZENÝ MODEL:
….....................................
part number …....................</t>
  </si>
  <si>
    <t>Parametr</t>
  </si>
  <si>
    <t>Pevná hodnota</t>
  </si>
  <si>
    <t>minimální (maximální) požadovaná hodnota</t>
  </si>
  <si>
    <t>Základní parametry</t>
  </si>
  <si>
    <t>Rozhraní</t>
  </si>
  <si>
    <t>PCI-E8, g3</t>
  </si>
  <si>
    <t>Podporovaná zařízení</t>
  </si>
  <si>
    <t>SAS3/NVMe</t>
  </si>
  <si>
    <t>režim pro ZFS / JBOD</t>
  </si>
  <si>
    <t>Ano</t>
  </si>
  <si>
    <t>podporovaný počet připojených zařízení</t>
  </si>
  <si>
    <t>1024HD/24NVMe</t>
  </si>
  <si>
    <t>mini-SAS HD interní konektory</t>
  </si>
  <si>
    <t>SAS3 verze</t>
  </si>
  <si>
    <t>Kompatibilita</t>
  </si>
  <si>
    <t>Kompatibilita viz obecná část, specifikace základní desky,boxu a operačního systému.</t>
  </si>
  <si>
    <t>Ostatní</t>
  </si>
  <si>
    <t>Záruční doba</t>
  </si>
  <si>
    <t>Min. 60 měsíců</t>
  </si>
  <si>
    <t>Formát</t>
  </si>
  <si>
    <t>3,5’’, SAS3</t>
  </si>
  <si>
    <t>Kapacita 1 disku</t>
  </si>
  <si>
    <t>Cache</t>
  </si>
  <si>
    <t>min. 512 MB</t>
  </si>
  <si>
    <t>RPM</t>
  </si>
  <si>
    <t>Héliový</t>
  </si>
  <si>
    <t>2,5’’, 24G SAS</t>
  </si>
  <si>
    <t>Technologie</t>
  </si>
  <si>
    <t>BiCS TLC</t>
  </si>
  <si>
    <t>IOPS</t>
  </si>
  <si>
    <t>DWPD</t>
  </si>
  <si>
    <t>2,5’’, SATA3</t>
  </si>
  <si>
    <t>3D TLC</t>
  </si>
  <si>
    <t>SAS3408 (Tomcat) 12 Gb/s</t>
  </si>
  <si>
    <t>2 x SFF-8643 horizontálně</t>
  </si>
  <si>
    <t>22 TB</t>
  </si>
  <si>
    <t>1,6 TB</t>
  </si>
  <si>
    <t>720 k/320 k</t>
  </si>
  <si>
    <t>1,92 TB</t>
  </si>
  <si>
    <t>HBA:</t>
  </si>
  <si>
    <t>kabel 80cm, SFF-8643 (miniSAS-HD) → SFF-8087:</t>
  </si>
  <si>
    <t>Pevný disk rotační, SAS3:</t>
  </si>
  <si>
    <t>SSD pro ZFS cache:</t>
  </si>
  <si>
    <t>SSD pro ZFS pool:</t>
  </si>
  <si>
    <t>Konvertor 3,5’’ → 2,5’’ pro SC813/815/818/825/848/933/… (gen4) pro připojení výše uvedených SSD do serveru Supermicro:</t>
  </si>
  <si>
    <t>SFP28 transceiver 25Gbps, SM, 1310nm DFB, 10km, LC duplex, DDM, Cisco kompatibilní:</t>
  </si>
  <si>
    <t>SFP28 transceiver 25Gbps, SM, 1310nm DFB, 10km, LC duplex, DDM, Intel/Broadcom kompatibilní:</t>
  </si>
  <si>
    <t>Síťový adaptér dualport 25GbE, SFP28, PCI-E8(g3), LP, Broadcom (kompatibilní s výše uvedenými transceivery Intel/Broadcom):</t>
  </si>
  <si>
    <t>optický patch kabel LC-LC 9/125, SM, duplex, 5m:</t>
  </si>
  <si>
    <t>č. faktury</t>
  </si>
  <si>
    <t>94 k/78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</si>
</sst>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BDEED"/>
        <bgColor rgb="FFDCE6F2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CBDEED"/>
      </patternFill>
    </fill>
    <fill>
      <patternFill patternType="solid">
        <fgColor rgb="FFC0C0C0"/>
        <bgColor rgb="FFCBDEED"/>
      </patternFill>
    </fill>
    <fill>
      <patternFill patternType="solid">
        <fgColor rgb="FFFDEADA"/>
        <bgColor rgb="FFFFF1C1"/>
      </patternFill>
    </fill>
    <fill>
      <patternFill patternType="solid">
        <fgColor rgb="FFFFFF00"/>
        <bgColor rgb="FFFDEADA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hair">
        <color auto="1"/>
      </left>
      <right/>
      <top style="hair">
        <color auto="1"/>
      </top>
      <bottom style="thin">
        <color rgb="FF3D3D3D"/>
      </bottom>
      <diagonal/>
    </border>
    <border>
      <left/>
      <right style="hair">
        <color auto="1"/>
      </right>
      <top style="hair">
        <color auto="1"/>
      </top>
      <bottom style="thin">
        <color rgb="FF3D3D3D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5" fillId="4" borderId="1" xfId="0" applyNumberFormat="1" applyFont="1" applyFill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4" fontId="2" fillId="3" borderId="0" xfId="0" applyNumberFormat="1" applyFont="1" applyFill="1" applyAlignment="1" applyProtection="1">
      <alignment vertical="center"/>
    </xf>
    <xf numFmtId="0" fontId="2" fillId="3" borderId="0" xfId="0" applyFont="1" applyFill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horizontal="center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/>
    <xf numFmtId="0" fontId="2" fillId="0" borderId="0" xfId="0" applyFont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2" fillId="7" borderId="9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/>
    <xf numFmtId="0" fontId="5" fillId="0" borderId="0" xfId="0" applyFont="1" applyAlignment="1" applyProtection="1"/>
    <xf numFmtId="0" fontId="13" fillId="0" borderId="0" xfId="0" applyFont="1" applyAlignment="1" applyProtection="1"/>
    <xf numFmtId="0" fontId="12" fillId="8" borderId="1" xfId="0" applyFont="1" applyFill="1" applyBorder="1" applyAlignment="1" applyProtection="1">
      <alignment horizontal="left" vertical="top" wrapText="1"/>
      <protection locked="0"/>
    </xf>
    <xf numFmtId="0" fontId="4" fillId="8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left" vertical="center" wrapText="1"/>
    </xf>
    <xf numFmtId="0" fontId="0" fillId="6" borderId="1" xfId="0" applyFill="1" applyBorder="1" applyAlignment="1" applyProtection="1">
      <alignment horizontal="left" vertical="center"/>
    </xf>
    <xf numFmtId="0" fontId="0" fillId="6" borderId="1" xfId="0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3" fontId="10" fillId="0" borderId="1" xfId="0" applyNumberFormat="1" applyFont="1" applyBorder="1" applyAlignment="1" applyProtection="1">
      <alignment horizontal="right" vertical="center"/>
    </xf>
    <xf numFmtId="0" fontId="10" fillId="7" borderId="1" xfId="0" applyFont="1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horizontal="right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/>
    </xf>
    <xf numFmtId="0" fontId="2" fillId="6" borderId="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vertical="top" wrapText="1"/>
    </xf>
    <xf numFmtId="0" fontId="2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/>
    </xf>
    <xf numFmtId="0" fontId="2" fillId="7" borderId="1" xfId="0" applyFont="1" applyFill="1" applyBorder="1" applyAlignment="1" applyProtection="1">
      <alignment horizontal="right" vertical="center" wrapText="1"/>
    </xf>
    <xf numFmtId="0" fontId="2" fillId="4" borderId="14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11" fillId="4" borderId="9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1C1"/>
      <rgbColor rgb="FFDCE6F2"/>
      <rgbColor rgb="FF660066"/>
      <rgbColor rgb="FFFF8080"/>
      <rgbColor rgb="FF0066CC"/>
      <rgbColor rgb="FFCBDE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34080</xdr:rowOff>
    </xdr:from>
    <xdr:to>
      <xdr:col>10</xdr:col>
      <xdr:colOff>49320</xdr:colOff>
      <xdr:row>33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34080"/>
          <a:ext cx="5992920" cy="56275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800" b="1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Technická specifikace pro zakázku</a:t>
          </a:r>
          <a:endParaRPr lang="en-US" sz="18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Komponenty pro modernizaci diskového úložiště</a:t>
          </a:r>
          <a:endParaRPr lang="en-US" sz="14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FF0000"/>
              </a:solidFill>
              <a:uFillTx/>
              <a:latin typeface="Arial"/>
              <a:ea typeface="DejaVu Sans"/>
            </a:rPr>
            <a:t>která se skládá ze součásti podrobně rozepsaných v následujících listech tohoto sešitu a listu Nabídková cena.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OBECNÁ ČÁST</a:t>
          </a:r>
          <a:endParaRPr lang="en-US" sz="14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Předmět dodávky</a:t>
          </a:r>
          <a:endParaRPr lang="en-US" sz="12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Jedná se o dodávku komponent pro přestavbu diskového pole, postaveného na 4U serveru Supermicro SuperChassis 847 pro 24+12 pevných disků 3.5’’ SAS. </a:t>
          </a: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Základní deska je Supermicro X9SRL-F. </a:t>
          </a: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Je potřeba nahradit rotační disky (celkem 17 kusů) novými 22TB SAS3, doplnit nové SSD disky pro rychlý ZFS pool (8 ks), nové SSD disky pro ZFS cache, log a special oddíly (2 ks), vyměnit HBA kartu včetně kabelů  (protože současná by nebyla schopna uvedené disky obsluhovat) a také doplnit síťovou kartu s přenosovou rychlostí 25 Gbps a dvěma porty SFP+. </a:t>
          </a: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Součástí dodávky pak jsou také příslušné transceivery a optické kabely. </a:t>
          </a: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Nove 2.5’’ SSD disky budou potřebovat příslušné montážní rámečky/redukce. Rámečky pro kapacitní 3.5’’ disky jsou v serveru už osazeny. </a:t>
          </a: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Operační systém je Ubuntu 22.04 </a:t>
          </a:r>
          <a:r>
            <a:rPr lang="cs-CZ" sz="1100" b="1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a veškeré komponenty s ním musí být kompatibilní</a:t>
          </a: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.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u="none" strike="noStrik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10" zoomScale="70" zoomScaleNormal="70" workbookViewId="0">
      <selection activeCell="Q13" sqref="Q13"/>
    </sheetView>
  </sheetViews>
  <sheetFormatPr defaultColWidth="11.5546875" defaultRowHeight="13.8" x14ac:dyDescent="0.3"/>
  <cols>
    <col min="1" max="1" width="11.5546875" style="38"/>
    <col min="2" max="2" width="41.33203125" style="21" customWidth="1"/>
    <col min="3" max="3" width="11.5546875" style="38"/>
    <col min="4" max="4" width="15.33203125" style="38" customWidth="1"/>
    <col min="5" max="5" width="15.109375" style="21" customWidth="1"/>
    <col min="6" max="6" width="15" style="21" customWidth="1"/>
    <col min="7" max="7" width="16.5546875" style="21" customWidth="1"/>
    <col min="8" max="8" width="3" style="21" customWidth="1"/>
    <col min="9" max="16384" width="11.5546875" style="38"/>
  </cols>
  <sheetData>
    <row r="1" spans="1:9" ht="30" customHeight="1" x14ac:dyDescent="0.3">
      <c r="A1" s="72" t="s">
        <v>0</v>
      </c>
      <c r="B1" s="72"/>
      <c r="C1" s="72"/>
      <c r="D1" s="72"/>
      <c r="E1" s="72"/>
      <c r="F1" s="72"/>
      <c r="G1" s="72"/>
      <c r="H1" s="1"/>
      <c r="I1" s="39"/>
    </row>
    <row r="2" spans="1:9" x14ac:dyDescent="0.3">
      <c r="A2" s="1"/>
      <c r="B2" s="1"/>
      <c r="C2" s="1"/>
      <c r="D2" s="1"/>
      <c r="E2" s="1"/>
      <c r="F2" s="1"/>
      <c r="G2" s="1"/>
      <c r="H2" s="1"/>
      <c r="I2" s="39"/>
    </row>
    <row r="3" spans="1:9" ht="34.200000000000003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1"/>
      <c r="I3" s="2" t="s">
        <v>69</v>
      </c>
    </row>
    <row r="4" spans="1:9" ht="54" customHeight="1" x14ac:dyDescent="0.3">
      <c r="A4" s="3">
        <v>1</v>
      </c>
      <c r="B4" s="36" t="s">
        <v>59</v>
      </c>
      <c r="C4" s="4">
        <v>1</v>
      </c>
      <c r="D4" s="5"/>
      <c r="E4" s="6">
        <f t="shared" ref="E4:E13" si="0">C4*D4</f>
        <v>0</v>
      </c>
      <c r="F4" s="6">
        <f t="shared" ref="F4:F13" si="1">E4*0.21</f>
        <v>0</v>
      </c>
      <c r="G4" s="6">
        <f t="shared" ref="G4:G13" si="2">E4+F4</f>
        <v>0</v>
      </c>
      <c r="H4" s="1"/>
      <c r="I4" s="74">
        <v>203240042</v>
      </c>
    </row>
    <row r="5" spans="1:9" ht="54.6" customHeight="1" x14ac:dyDescent="0.3">
      <c r="A5" s="3">
        <v>2</v>
      </c>
      <c r="B5" s="7" t="s">
        <v>60</v>
      </c>
      <c r="C5" s="4">
        <v>2</v>
      </c>
      <c r="D5" s="5"/>
      <c r="E5" s="6">
        <f t="shared" si="0"/>
        <v>0</v>
      </c>
      <c r="F5" s="6">
        <f t="shared" si="1"/>
        <v>0</v>
      </c>
      <c r="G5" s="6">
        <f t="shared" si="2"/>
        <v>0</v>
      </c>
      <c r="H5" s="1"/>
      <c r="I5" s="75"/>
    </row>
    <row r="6" spans="1:9" ht="51" customHeight="1" x14ac:dyDescent="0.3">
      <c r="A6" s="3">
        <v>3</v>
      </c>
      <c r="B6" s="37" t="s">
        <v>61</v>
      </c>
      <c r="C6" s="4">
        <v>17</v>
      </c>
      <c r="D6" s="5"/>
      <c r="E6" s="6">
        <f t="shared" si="0"/>
        <v>0</v>
      </c>
      <c r="F6" s="6">
        <f t="shared" si="1"/>
        <v>0</v>
      </c>
      <c r="G6" s="6">
        <f t="shared" si="2"/>
        <v>0</v>
      </c>
      <c r="H6" s="1"/>
      <c r="I6" s="75"/>
    </row>
    <row r="7" spans="1:9" ht="42" customHeight="1" x14ac:dyDescent="0.3">
      <c r="A7" s="3">
        <v>4</v>
      </c>
      <c r="B7" s="37" t="s">
        <v>62</v>
      </c>
      <c r="C7" s="4">
        <v>2</v>
      </c>
      <c r="D7" s="5"/>
      <c r="E7" s="6">
        <f t="shared" si="0"/>
        <v>0</v>
      </c>
      <c r="F7" s="6">
        <f t="shared" si="1"/>
        <v>0</v>
      </c>
      <c r="G7" s="6">
        <f t="shared" si="2"/>
        <v>0</v>
      </c>
      <c r="H7" s="1"/>
      <c r="I7" s="75"/>
    </row>
    <row r="8" spans="1:9" ht="46.5" customHeight="1" x14ac:dyDescent="0.3">
      <c r="A8" s="3">
        <v>5</v>
      </c>
      <c r="B8" s="37" t="s">
        <v>63</v>
      </c>
      <c r="C8" s="4">
        <v>8</v>
      </c>
      <c r="D8" s="5"/>
      <c r="E8" s="6">
        <f t="shared" si="0"/>
        <v>0</v>
      </c>
      <c r="F8" s="6">
        <f t="shared" si="1"/>
        <v>0</v>
      </c>
      <c r="G8" s="6">
        <f t="shared" si="2"/>
        <v>0</v>
      </c>
      <c r="H8" s="1"/>
      <c r="I8" s="75"/>
    </row>
    <row r="9" spans="1:9" ht="93.6" customHeight="1" x14ac:dyDescent="0.3">
      <c r="A9" s="3">
        <v>6</v>
      </c>
      <c r="B9" s="7" t="s">
        <v>64</v>
      </c>
      <c r="C9" s="4">
        <v>10</v>
      </c>
      <c r="D9" s="5"/>
      <c r="E9" s="6">
        <f t="shared" si="0"/>
        <v>0</v>
      </c>
      <c r="F9" s="6">
        <f t="shared" si="1"/>
        <v>0</v>
      </c>
      <c r="G9" s="6">
        <f t="shared" si="2"/>
        <v>0</v>
      </c>
      <c r="H9" s="1"/>
      <c r="I9" s="75"/>
    </row>
    <row r="10" spans="1:9" ht="76.8" customHeight="1" x14ac:dyDescent="0.3">
      <c r="A10" s="3">
        <v>7</v>
      </c>
      <c r="B10" s="7" t="s">
        <v>65</v>
      </c>
      <c r="C10" s="4">
        <v>2</v>
      </c>
      <c r="D10" s="5"/>
      <c r="E10" s="6">
        <f t="shared" si="0"/>
        <v>0</v>
      </c>
      <c r="F10" s="6">
        <f t="shared" si="1"/>
        <v>0</v>
      </c>
      <c r="G10" s="6">
        <f t="shared" si="2"/>
        <v>0</v>
      </c>
      <c r="H10" s="1"/>
      <c r="I10" s="75"/>
    </row>
    <row r="11" spans="1:9" ht="89.4" customHeight="1" x14ac:dyDescent="0.3">
      <c r="A11" s="3">
        <v>8</v>
      </c>
      <c r="B11" s="7" t="s">
        <v>66</v>
      </c>
      <c r="C11" s="4">
        <v>2</v>
      </c>
      <c r="D11" s="5"/>
      <c r="E11" s="6">
        <f t="shared" si="0"/>
        <v>0</v>
      </c>
      <c r="F11" s="6">
        <f t="shared" si="1"/>
        <v>0</v>
      </c>
      <c r="G11" s="6">
        <f t="shared" si="2"/>
        <v>0</v>
      </c>
      <c r="H11" s="1"/>
      <c r="I11" s="75"/>
    </row>
    <row r="12" spans="1:9" ht="95.4" customHeight="1" x14ac:dyDescent="0.3">
      <c r="A12" s="3">
        <v>9</v>
      </c>
      <c r="B12" s="7" t="s">
        <v>67</v>
      </c>
      <c r="C12" s="4">
        <v>1</v>
      </c>
      <c r="D12" s="5"/>
      <c r="E12" s="6">
        <f t="shared" si="0"/>
        <v>0</v>
      </c>
      <c r="F12" s="6">
        <f t="shared" si="1"/>
        <v>0</v>
      </c>
      <c r="G12" s="6">
        <f t="shared" si="2"/>
        <v>0</v>
      </c>
      <c r="H12" s="1"/>
      <c r="I12" s="75"/>
    </row>
    <row r="13" spans="1:9" ht="79.2" customHeight="1" x14ac:dyDescent="0.3">
      <c r="A13" s="3">
        <v>10</v>
      </c>
      <c r="B13" s="7" t="s">
        <v>68</v>
      </c>
      <c r="C13" s="4">
        <v>2</v>
      </c>
      <c r="D13" s="5"/>
      <c r="E13" s="6">
        <f t="shared" si="0"/>
        <v>0</v>
      </c>
      <c r="F13" s="6">
        <f t="shared" si="1"/>
        <v>0</v>
      </c>
      <c r="G13" s="6">
        <f t="shared" si="2"/>
        <v>0</v>
      </c>
      <c r="H13" s="1"/>
      <c r="I13" s="76"/>
    </row>
    <row r="14" spans="1:9" ht="14.4" x14ac:dyDescent="0.3">
      <c r="A14" s="8"/>
      <c r="B14" s="9"/>
      <c r="C14" s="10"/>
      <c r="D14" s="11"/>
      <c r="E14" s="11"/>
      <c r="F14" s="11"/>
      <c r="G14" s="11"/>
      <c r="H14" s="12"/>
      <c r="I14" s="39"/>
    </row>
    <row r="15" spans="1:9" ht="66" customHeight="1" x14ac:dyDescent="0.3">
      <c r="A15" s="73" t="s">
        <v>8</v>
      </c>
      <c r="B15" s="73"/>
      <c r="C15" s="73"/>
      <c r="D15" s="73"/>
      <c r="E15" s="73"/>
      <c r="F15" s="73"/>
      <c r="G15" s="73"/>
      <c r="H15" s="1"/>
      <c r="I15" s="39"/>
    </row>
    <row r="16" spans="1:9" ht="43.2" x14ac:dyDescent="0.3">
      <c r="A16" s="13"/>
      <c r="B16" s="13"/>
      <c r="C16" s="13"/>
      <c r="D16" s="13"/>
      <c r="E16" s="14" t="s">
        <v>9</v>
      </c>
      <c r="F16" s="15" t="s">
        <v>10</v>
      </c>
      <c r="G16" s="16" t="s">
        <v>11</v>
      </c>
      <c r="H16" s="1"/>
      <c r="I16" s="39"/>
    </row>
    <row r="17" spans="1:9" ht="57.6" customHeight="1" x14ac:dyDescent="0.3">
      <c r="A17" s="1"/>
      <c r="B17" s="17"/>
      <c r="C17" s="17"/>
      <c r="D17" s="17"/>
      <c r="E17" s="18">
        <f>SUM(E4:E13)</f>
        <v>0</v>
      </c>
      <c r="F17" s="19">
        <f>E17*0.21</f>
        <v>0</v>
      </c>
      <c r="G17" s="20">
        <f>E17+F17</f>
        <v>0</v>
      </c>
      <c r="H17" s="1"/>
      <c r="I17" s="39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39"/>
    </row>
    <row r="19" spans="1:9" ht="14.4" x14ac:dyDescent="0.3">
      <c r="A19" s="34"/>
      <c r="B19" s="35" t="s">
        <v>12</v>
      </c>
      <c r="C19" s="35"/>
      <c r="D19" s="35"/>
      <c r="E19" s="35"/>
      <c r="F19" s="34"/>
      <c r="G19" s="34"/>
      <c r="H19" s="34"/>
      <c r="I19" s="39"/>
    </row>
    <row r="20" spans="1:9" ht="14.4" x14ac:dyDescent="0.3">
      <c r="A20" s="34"/>
      <c r="B20" s="35" t="s">
        <v>13</v>
      </c>
      <c r="C20" s="35"/>
      <c r="D20" s="35"/>
      <c r="E20" s="35"/>
      <c r="F20" s="34"/>
      <c r="G20" s="34"/>
      <c r="H20" s="34"/>
      <c r="I20" s="39"/>
    </row>
    <row r="21" spans="1:9" ht="14.4" x14ac:dyDescent="0.3">
      <c r="A21" s="34"/>
      <c r="B21" s="35" t="s">
        <v>14</v>
      </c>
      <c r="C21" s="35"/>
      <c r="D21" s="35"/>
      <c r="E21" s="35"/>
      <c r="F21" s="34"/>
      <c r="G21" s="34"/>
      <c r="H21" s="34"/>
      <c r="I21" s="39"/>
    </row>
    <row r="22" spans="1:9" ht="14.4" x14ac:dyDescent="0.3">
      <c r="A22" s="34"/>
      <c r="B22" s="35" t="s">
        <v>15</v>
      </c>
      <c r="C22" s="35"/>
      <c r="D22" s="35"/>
      <c r="E22" s="35"/>
      <c r="F22" s="34"/>
      <c r="G22" s="34"/>
      <c r="H22" s="34"/>
      <c r="I22" s="39"/>
    </row>
    <row r="23" spans="1:9" x14ac:dyDescent="0.3">
      <c r="A23" s="21"/>
      <c r="C23" s="21"/>
      <c r="D23" s="21"/>
    </row>
    <row r="24" spans="1:9" ht="15.6" x14ac:dyDescent="0.3">
      <c r="A24" s="21"/>
      <c r="B24" s="22" t="s">
        <v>16</v>
      </c>
      <c r="C24" s="23"/>
      <c r="D24" s="21"/>
    </row>
    <row r="25" spans="1:9" x14ac:dyDescent="0.3">
      <c r="A25" s="21"/>
      <c r="C25" s="21"/>
      <c r="D25" s="21"/>
    </row>
    <row r="26" spans="1:9" x14ac:dyDescent="0.3">
      <c r="A26" s="21"/>
      <c r="B26" s="21" t="s">
        <v>17</v>
      </c>
      <c r="C26" s="21"/>
      <c r="D26" s="21"/>
    </row>
    <row r="27" spans="1:9" x14ac:dyDescent="0.3">
      <c r="A27" s="21"/>
      <c r="B27" s="21" t="s">
        <v>18</v>
      </c>
      <c r="C27" s="21"/>
      <c r="D27" s="21"/>
    </row>
    <row r="28" spans="1:9" x14ac:dyDescent="0.3">
      <c r="A28" s="21"/>
      <c r="C28" s="21"/>
      <c r="D28" s="21"/>
    </row>
    <row r="29" spans="1:9" x14ac:dyDescent="0.3">
      <c r="A29" s="21"/>
      <c r="C29" s="21"/>
      <c r="D29" s="21"/>
    </row>
  </sheetData>
  <sheetProtection algorithmName="SHA-512" hashValue="CV+uKtorJ5r1k1AqGGoi6kBv1lWo6qN8X81YgyP9cQD9zmsJivgG55ArJssq5VlAIkqnEowuE4Rt8+kwTnHDHQ==" saltValue="yhIi6IyebHGGvVMcrpI15Q==" spinCount="100000" sheet="1" objects="1" scenarios="1" formatCells="0" formatColumns="0" formatRows="0"/>
  <mergeCells count="3">
    <mergeCell ref="A1:G1"/>
    <mergeCell ref="A15:G15"/>
    <mergeCell ref="I4:I13"/>
  </mergeCells>
  <pageMargins left="0.78749999999999998" right="0.78749999999999998" top="1.05277777777778" bottom="1.05277777777778" header="0.78749999999999998" footer="0.78749999999999998"/>
  <pageSetup paperSize="9" scale="61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O8" sqref="O8"/>
    </sheetView>
  </sheetViews>
  <sheetFormatPr defaultColWidth="8.6640625" defaultRowHeight="13.2" x14ac:dyDescent="0.25"/>
  <sheetData/>
  <sheetProtection algorithmName="SHA-512" hashValue="+tiRSVEOU2Fxqje4RKgjNEIac2tZqdtKHzOgCPX56RFn9BifgI4kwZCPHq5XnYLih8DxxQ/S4yne6riN9b2pCw==" saltValue="6e866HYL1LgXnw3c02YZaw==" spinCount="100000" sheet="1" objects="1" scenarios="1" formatCells="0" formatColumns="0" formatRows="0"/>
  <pageMargins left="0.7" right="0.7" top="0.78749999999999998" bottom="0.78749999999999998" header="0.511811023622047" footer="0.511811023622047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zoomScaleNormal="100" workbookViewId="0">
      <selection activeCell="E5" sqref="E5"/>
    </sheetView>
  </sheetViews>
  <sheetFormatPr defaultColWidth="11.5546875" defaultRowHeight="13.8" x14ac:dyDescent="0.3"/>
  <cols>
    <col min="1" max="1" width="20.6640625" style="21" customWidth="1"/>
    <col min="2" max="2" width="34.109375" style="21" customWidth="1"/>
    <col min="3" max="3" width="24.6640625" style="21" customWidth="1"/>
    <col min="4" max="4" width="3.77734375" style="21" customWidth="1"/>
    <col min="5" max="5" width="37.109375" style="21" customWidth="1"/>
    <col min="6" max="16384" width="11.5546875" style="38"/>
  </cols>
  <sheetData>
    <row r="1" spans="1:5" ht="33" customHeight="1" x14ac:dyDescent="0.3">
      <c r="A1" s="77"/>
      <c r="B1" s="77"/>
      <c r="C1" s="77"/>
      <c r="D1" s="56"/>
      <c r="E1" s="78" t="s">
        <v>19</v>
      </c>
    </row>
    <row r="2" spans="1:5" ht="27.6" x14ac:dyDescent="0.3">
      <c r="A2" s="57" t="s">
        <v>20</v>
      </c>
      <c r="B2" s="58" t="s">
        <v>21</v>
      </c>
      <c r="C2" s="58" t="s">
        <v>22</v>
      </c>
      <c r="D2" s="28"/>
      <c r="E2" s="79"/>
    </row>
    <row r="3" spans="1:5" x14ac:dyDescent="0.3">
      <c r="A3" s="59" t="s">
        <v>23</v>
      </c>
      <c r="B3" s="60"/>
      <c r="C3" s="61"/>
      <c r="D3" s="28"/>
      <c r="E3" s="31" t="s">
        <v>23</v>
      </c>
    </row>
    <row r="4" spans="1:5" x14ac:dyDescent="0.3">
      <c r="A4" s="62" t="s">
        <v>24</v>
      </c>
      <c r="B4" s="63"/>
      <c r="C4" s="63" t="s">
        <v>25</v>
      </c>
      <c r="D4" s="28"/>
      <c r="E4" s="69"/>
    </row>
    <row r="5" spans="1:5" x14ac:dyDescent="0.3">
      <c r="A5" s="62" t="s">
        <v>26</v>
      </c>
      <c r="B5" s="63" t="s">
        <v>27</v>
      </c>
      <c r="C5" s="63"/>
      <c r="D5" s="28"/>
      <c r="E5" s="29"/>
    </row>
    <row r="6" spans="1:5" x14ac:dyDescent="0.3">
      <c r="A6" s="62" t="s">
        <v>28</v>
      </c>
      <c r="B6" s="63" t="s">
        <v>29</v>
      </c>
      <c r="C6" s="63"/>
      <c r="D6" s="28"/>
      <c r="E6" s="29"/>
    </row>
    <row r="7" spans="1:5" ht="27.6" x14ac:dyDescent="0.3">
      <c r="A7" s="62" t="s">
        <v>30</v>
      </c>
      <c r="B7" s="63" t="s">
        <v>31</v>
      </c>
      <c r="C7" s="63"/>
      <c r="D7" s="28"/>
      <c r="E7" s="29"/>
    </row>
    <row r="8" spans="1:5" ht="27.6" x14ac:dyDescent="0.3">
      <c r="A8" s="62" t="s">
        <v>32</v>
      </c>
      <c r="B8" s="63" t="s">
        <v>54</v>
      </c>
      <c r="C8" s="63"/>
      <c r="D8" s="28"/>
      <c r="E8" s="29"/>
    </row>
    <row r="9" spans="1:5" x14ac:dyDescent="0.3">
      <c r="A9" s="62" t="s">
        <v>33</v>
      </c>
      <c r="B9" s="64" t="s">
        <v>53</v>
      </c>
      <c r="C9" s="63"/>
      <c r="D9" s="28"/>
      <c r="E9" s="29"/>
    </row>
    <row r="10" spans="1:5" ht="33.6" customHeight="1" x14ac:dyDescent="0.3">
      <c r="A10" s="62" t="s">
        <v>34</v>
      </c>
      <c r="B10" s="65" t="s">
        <v>35</v>
      </c>
      <c r="C10" s="63"/>
      <c r="D10" s="28"/>
      <c r="E10" s="30"/>
    </row>
    <row r="11" spans="1:5" x14ac:dyDescent="0.3">
      <c r="A11" s="59" t="s">
        <v>36</v>
      </c>
      <c r="B11" s="60"/>
      <c r="C11" s="61"/>
      <c r="D11" s="28"/>
      <c r="E11" s="31" t="s">
        <v>36</v>
      </c>
    </row>
    <row r="12" spans="1:5" x14ac:dyDescent="0.3">
      <c r="A12" s="66" t="s">
        <v>37</v>
      </c>
      <c r="B12" s="67"/>
      <c r="C12" s="68" t="s">
        <v>38</v>
      </c>
      <c r="D12" s="28"/>
      <c r="E12" s="32"/>
    </row>
    <row r="13" spans="1:5" x14ac:dyDescent="0.3">
      <c r="A13" s="33"/>
      <c r="B13" s="33"/>
      <c r="C13" s="33"/>
      <c r="E13" s="30"/>
    </row>
    <row r="14" spans="1:5" x14ac:dyDescent="0.3">
      <c r="A14" s="33"/>
      <c r="B14" s="33"/>
      <c r="C14" s="33"/>
      <c r="E14" s="30"/>
    </row>
    <row r="15" spans="1:5" x14ac:dyDescent="0.3">
      <c r="A15" s="33"/>
      <c r="B15" s="33"/>
      <c r="C15" s="33"/>
      <c r="E15" s="30"/>
    </row>
    <row r="16" spans="1:5" x14ac:dyDescent="0.3">
      <c r="A16" s="33"/>
      <c r="B16" s="33"/>
      <c r="C16" s="33"/>
      <c r="E16" s="70"/>
    </row>
  </sheetData>
  <sheetProtection algorithmName="SHA-512" hashValue="yXqDGaU+Dr5FRKA+RgYZUupSxe1q00szBM06ZgFN6kXCcSlMgt+LPqUa17PpkP+jRG+fy+R3YDN4hsIfkNnWHw==" saltValue="iGxAAN2YE7VKjOKatVRUZg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11023622047" footer="0.511811023622047"/>
  <pageSetup paperSize="9" scale="7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Normal="100" workbookViewId="0">
      <selection activeCell="F5" sqref="F5"/>
    </sheetView>
  </sheetViews>
  <sheetFormatPr defaultColWidth="11.5546875" defaultRowHeight="13.2" x14ac:dyDescent="0.25"/>
  <cols>
    <col min="1" max="1" width="20.6640625" style="24" customWidth="1"/>
    <col min="2" max="2" width="34.109375" style="24" customWidth="1"/>
    <col min="3" max="3" width="24.6640625" style="24" customWidth="1"/>
    <col min="4" max="4" width="3.77734375" style="24" customWidth="1"/>
    <col min="5" max="5" width="37.109375" style="24" customWidth="1"/>
    <col min="6" max="16384" width="11.5546875" style="24"/>
  </cols>
  <sheetData>
    <row r="1" spans="1:5" ht="33" customHeight="1" x14ac:dyDescent="0.25">
      <c r="A1" s="80"/>
      <c r="B1" s="80"/>
      <c r="C1" s="80"/>
      <c r="D1" s="53"/>
      <c r="E1" s="81" t="s">
        <v>19</v>
      </c>
    </row>
    <row r="2" spans="1:5" ht="26.4" x14ac:dyDescent="0.25">
      <c r="A2" s="40" t="s">
        <v>20</v>
      </c>
      <c r="B2" s="41" t="s">
        <v>21</v>
      </c>
      <c r="C2" s="41" t="s">
        <v>22</v>
      </c>
      <c r="D2" s="25"/>
      <c r="E2" s="81"/>
    </row>
    <row r="3" spans="1:5" x14ac:dyDescent="0.25">
      <c r="A3" s="42" t="s">
        <v>23</v>
      </c>
      <c r="B3" s="43"/>
      <c r="C3" s="44"/>
      <c r="D3" s="25"/>
      <c r="E3" s="26" t="s">
        <v>23</v>
      </c>
    </row>
    <row r="4" spans="1:5" x14ac:dyDescent="0.25">
      <c r="A4" s="45" t="s">
        <v>39</v>
      </c>
      <c r="B4" s="46" t="s">
        <v>40</v>
      </c>
      <c r="C4" s="47"/>
      <c r="D4" s="25"/>
      <c r="E4" s="54"/>
    </row>
    <row r="5" spans="1:5" x14ac:dyDescent="0.25">
      <c r="A5" s="45" t="s">
        <v>41</v>
      </c>
      <c r="B5" s="48"/>
      <c r="C5" s="48" t="s">
        <v>55</v>
      </c>
      <c r="D5" s="25"/>
      <c r="E5" s="54"/>
    </row>
    <row r="6" spans="1:5" x14ac:dyDescent="0.25">
      <c r="A6" s="45" t="s">
        <v>42</v>
      </c>
      <c r="B6" s="47"/>
      <c r="C6" s="46" t="s">
        <v>43</v>
      </c>
      <c r="D6" s="25"/>
      <c r="E6" s="54"/>
    </row>
    <row r="7" spans="1:5" x14ac:dyDescent="0.25">
      <c r="A7" s="45" t="s">
        <v>44</v>
      </c>
      <c r="B7" s="49">
        <v>7200</v>
      </c>
      <c r="C7" s="48"/>
      <c r="D7" s="25"/>
      <c r="E7" s="54"/>
    </row>
    <row r="8" spans="1:5" ht="16.350000000000001" customHeight="1" x14ac:dyDescent="0.25">
      <c r="A8" s="45" t="s">
        <v>45</v>
      </c>
      <c r="B8" s="46" t="s">
        <v>29</v>
      </c>
      <c r="C8" s="48"/>
      <c r="D8" s="25"/>
      <c r="E8" s="54"/>
    </row>
    <row r="9" spans="1:5" x14ac:dyDescent="0.25">
      <c r="A9" s="42" t="s">
        <v>36</v>
      </c>
      <c r="B9" s="43"/>
      <c r="C9" s="44"/>
      <c r="D9" s="25"/>
      <c r="E9" s="26" t="s">
        <v>36</v>
      </c>
    </row>
    <row r="10" spans="1:5" x14ac:dyDescent="0.25">
      <c r="A10" s="50" t="s">
        <v>37</v>
      </c>
      <c r="B10" s="51"/>
      <c r="C10" s="52" t="s">
        <v>38</v>
      </c>
      <c r="D10" s="25"/>
      <c r="E10" s="55"/>
    </row>
    <row r="11" spans="1:5" x14ac:dyDescent="0.25">
      <c r="A11" s="27"/>
      <c r="B11" s="27"/>
      <c r="C11" s="27"/>
      <c r="E11" s="54"/>
    </row>
    <row r="12" spans="1:5" x14ac:dyDescent="0.25">
      <c r="A12" s="27"/>
      <c r="B12" s="27"/>
      <c r="C12" s="27"/>
      <c r="E12" s="54"/>
    </row>
    <row r="13" spans="1:5" x14ac:dyDescent="0.25">
      <c r="A13" s="27"/>
      <c r="B13" s="27"/>
      <c r="C13" s="27"/>
      <c r="E13" s="54"/>
    </row>
    <row r="14" spans="1:5" x14ac:dyDescent="0.25">
      <c r="A14" s="27"/>
      <c r="B14" s="27"/>
      <c r="C14" s="27"/>
      <c r="E14" s="54"/>
    </row>
  </sheetData>
  <sheetProtection algorithmName="SHA-512" hashValue="l+5XZBGlYpE1E9sk0wUHNXvlCXWG1/f/VMya53zYeT9w7OlBSLTM495tQ/zRKkVdg06DxngZnprLiEfqUOKuew==" saltValue="7NQsodonsS+elT8T/Sn3Iw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11023622047" footer="0.511811023622047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zoomScaleNormal="100" workbookViewId="0">
      <selection activeCell="A24" sqref="A24"/>
    </sheetView>
  </sheetViews>
  <sheetFormatPr defaultColWidth="11.5546875" defaultRowHeight="13.2" x14ac:dyDescent="0.25"/>
  <cols>
    <col min="1" max="1" width="20.6640625" style="24" customWidth="1"/>
    <col min="2" max="2" width="34.109375" style="24" customWidth="1"/>
    <col min="3" max="3" width="24.6640625" style="24" customWidth="1"/>
    <col min="4" max="4" width="3.77734375" style="24" customWidth="1"/>
    <col min="5" max="5" width="37.109375" style="24" customWidth="1"/>
    <col min="6" max="16384" width="11.5546875" style="71"/>
  </cols>
  <sheetData>
    <row r="1" spans="1:5" ht="33" customHeight="1" x14ac:dyDescent="0.25">
      <c r="A1" s="80"/>
      <c r="B1" s="80"/>
      <c r="C1" s="80"/>
      <c r="D1" s="53"/>
      <c r="E1" s="81" t="s">
        <v>19</v>
      </c>
    </row>
    <row r="2" spans="1:5" ht="26.4" x14ac:dyDescent="0.25">
      <c r="A2" s="40" t="s">
        <v>20</v>
      </c>
      <c r="B2" s="41" t="s">
        <v>21</v>
      </c>
      <c r="C2" s="41" t="s">
        <v>22</v>
      </c>
      <c r="D2" s="25"/>
      <c r="E2" s="81"/>
    </row>
    <row r="3" spans="1:5" x14ac:dyDescent="0.25">
      <c r="A3" s="42" t="s">
        <v>23</v>
      </c>
      <c r="B3" s="43"/>
      <c r="C3" s="44"/>
      <c r="D3" s="25"/>
      <c r="E3" s="26" t="s">
        <v>23</v>
      </c>
    </row>
    <row r="4" spans="1:5" x14ac:dyDescent="0.25">
      <c r="A4" s="45" t="s">
        <v>39</v>
      </c>
      <c r="B4" s="46" t="s">
        <v>46</v>
      </c>
      <c r="C4" s="47"/>
      <c r="D4" s="25"/>
      <c r="E4" s="54"/>
    </row>
    <row r="5" spans="1:5" x14ac:dyDescent="0.25">
      <c r="A5" s="45" t="s">
        <v>41</v>
      </c>
      <c r="B5" s="48"/>
      <c r="C5" s="48" t="s">
        <v>56</v>
      </c>
      <c r="D5" s="25"/>
      <c r="E5" s="54"/>
    </row>
    <row r="6" spans="1:5" x14ac:dyDescent="0.25">
      <c r="A6" s="45" t="s">
        <v>47</v>
      </c>
      <c r="B6" s="47"/>
      <c r="C6" s="46" t="s">
        <v>48</v>
      </c>
      <c r="D6" s="25"/>
      <c r="E6" s="54"/>
    </row>
    <row r="7" spans="1:5" x14ac:dyDescent="0.25">
      <c r="A7" s="45" t="s">
        <v>49</v>
      </c>
      <c r="B7" s="48"/>
      <c r="C7" s="48" t="s">
        <v>57</v>
      </c>
      <c r="D7" s="25"/>
      <c r="E7" s="54"/>
    </row>
    <row r="8" spans="1:5" ht="16.350000000000001" customHeight="1" x14ac:dyDescent="0.25">
      <c r="A8" s="45" t="s">
        <v>50</v>
      </c>
      <c r="B8" s="46"/>
      <c r="C8" s="48">
        <v>3</v>
      </c>
      <c r="D8" s="25"/>
      <c r="E8" s="54"/>
    </row>
    <row r="9" spans="1:5" x14ac:dyDescent="0.25">
      <c r="A9" s="42" t="s">
        <v>36</v>
      </c>
      <c r="B9" s="43"/>
      <c r="C9" s="44"/>
      <c r="D9" s="25"/>
      <c r="E9" s="26" t="s">
        <v>36</v>
      </c>
    </row>
    <row r="10" spans="1:5" x14ac:dyDescent="0.25">
      <c r="A10" s="50" t="s">
        <v>37</v>
      </c>
      <c r="B10" s="51"/>
      <c r="C10" s="52" t="s">
        <v>38</v>
      </c>
      <c r="D10" s="25"/>
      <c r="E10" s="55"/>
    </row>
    <row r="11" spans="1:5" x14ac:dyDescent="0.25">
      <c r="A11" s="27"/>
      <c r="B11" s="27"/>
      <c r="C11" s="27"/>
      <c r="E11" s="54"/>
    </row>
    <row r="12" spans="1:5" x14ac:dyDescent="0.25">
      <c r="A12" s="27"/>
      <c r="B12" s="27"/>
      <c r="C12" s="27"/>
      <c r="E12" s="54"/>
    </row>
    <row r="13" spans="1:5" x14ac:dyDescent="0.25">
      <c r="A13" s="27"/>
      <c r="B13" s="27"/>
      <c r="C13" s="27"/>
      <c r="E13" s="54"/>
    </row>
    <row r="14" spans="1:5" x14ac:dyDescent="0.25">
      <c r="A14" s="27"/>
      <c r="B14" s="27"/>
      <c r="C14" s="27"/>
      <c r="E14" s="54"/>
    </row>
  </sheetData>
  <sheetProtection algorithmName="SHA-512" hashValue="pmiS6pU5R2Qzz4BPjrVTEOrl9ZWRCkThLBUrd5QY+/4S/2bS5AZ+zQYxPs44v08TY3ajB7Z62JYZL0L7iVjElQ==" saltValue="+GoLfdyiSnBNd12G6rQz2A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11023622047" footer="0.511811023622047"/>
  <pageSetup paperSize="9" scale="7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zoomScaleNormal="100" workbookViewId="0">
      <selection activeCell="G8" sqref="G8"/>
    </sheetView>
  </sheetViews>
  <sheetFormatPr defaultColWidth="11.5546875" defaultRowHeight="13.2" x14ac:dyDescent="0.25"/>
  <cols>
    <col min="1" max="1" width="20.6640625" style="24" customWidth="1"/>
    <col min="2" max="2" width="34.109375" style="24" customWidth="1"/>
    <col min="3" max="3" width="24.6640625" style="24" customWidth="1"/>
    <col min="4" max="4" width="3.77734375" style="24" customWidth="1"/>
    <col min="5" max="5" width="37.109375" style="24" customWidth="1"/>
    <col min="6" max="16384" width="11.5546875" style="71"/>
  </cols>
  <sheetData>
    <row r="1" spans="1:5" ht="33" customHeight="1" x14ac:dyDescent="0.25">
      <c r="A1" s="80"/>
      <c r="B1" s="80"/>
      <c r="C1" s="80"/>
      <c r="D1" s="53"/>
      <c r="E1" s="81" t="s">
        <v>19</v>
      </c>
    </row>
    <row r="2" spans="1:5" ht="26.4" x14ac:dyDescent="0.25">
      <c r="A2" s="40" t="s">
        <v>20</v>
      </c>
      <c r="B2" s="41" t="s">
        <v>21</v>
      </c>
      <c r="C2" s="41" t="s">
        <v>22</v>
      </c>
      <c r="D2" s="25"/>
      <c r="E2" s="81"/>
    </row>
    <row r="3" spans="1:5" x14ac:dyDescent="0.25">
      <c r="A3" s="42" t="s">
        <v>23</v>
      </c>
      <c r="B3" s="43"/>
      <c r="C3" s="44"/>
      <c r="D3" s="25"/>
      <c r="E3" s="26" t="s">
        <v>23</v>
      </c>
    </row>
    <row r="4" spans="1:5" x14ac:dyDescent="0.25">
      <c r="A4" s="45" t="s">
        <v>39</v>
      </c>
      <c r="B4" s="46" t="s">
        <v>51</v>
      </c>
      <c r="C4" s="47"/>
      <c r="D4" s="25"/>
      <c r="E4" s="54"/>
    </row>
    <row r="5" spans="1:5" x14ac:dyDescent="0.25">
      <c r="A5" s="45" t="s">
        <v>41</v>
      </c>
      <c r="B5" s="48"/>
      <c r="C5" s="48" t="s">
        <v>58</v>
      </c>
      <c r="D5" s="25"/>
      <c r="E5" s="54"/>
    </row>
    <row r="6" spans="1:5" x14ac:dyDescent="0.25">
      <c r="A6" s="45" t="s">
        <v>47</v>
      </c>
      <c r="B6" s="47"/>
      <c r="C6" s="46" t="s">
        <v>52</v>
      </c>
      <c r="D6" s="25"/>
      <c r="E6" s="54"/>
    </row>
    <row r="7" spans="1:5" x14ac:dyDescent="0.25">
      <c r="A7" s="45" t="s">
        <v>49</v>
      </c>
      <c r="B7" s="48"/>
      <c r="C7" s="48" t="s">
        <v>70</v>
      </c>
      <c r="D7" s="25"/>
      <c r="E7" s="54"/>
    </row>
    <row r="8" spans="1:5" ht="16.350000000000001" customHeight="1" x14ac:dyDescent="0.25">
      <c r="A8" s="45" t="s">
        <v>50</v>
      </c>
      <c r="B8" s="46"/>
      <c r="C8" s="48">
        <v>1</v>
      </c>
      <c r="D8" s="25"/>
      <c r="E8" s="54"/>
    </row>
    <row r="9" spans="1:5" x14ac:dyDescent="0.25">
      <c r="A9" s="42" t="s">
        <v>36</v>
      </c>
      <c r="B9" s="43"/>
      <c r="C9" s="44"/>
      <c r="D9" s="25"/>
      <c r="E9" s="26" t="s">
        <v>36</v>
      </c>
    </row>
    <row r="10" spans="1:5" x14ac:dyDescent="0.25">
      <c r="A10" s="50" t="s">
        <v>37</v>
      </c>
      <c r="B10" s="51"/>
      <c r="C10" s="52" t="s">
        <v>38</v>
      </c>
      <c r="D10" s="25"/>
      <c r="E10" s="55"/>
    </row>
    <row r="11" spans="1:5" x14ac:dyDescent="0.25">
      <c r="A11" s="27"/>
      <c r="B11" s="27"/>
      <c r="C11" s="27"/>
      <c r="E11" s="54"/>
    </row>
    <row r="12" spans="1:5" x14ac:dyDescent="0.25">
      <c r="A12" s="27"/>
      <c r="B12" s="27"/>
      <c r="C12" s="27"/>
      <c r="E12" s="54"/>
    </row>
    <row r="13" spans="1:5" x14ac:dyDescent="0.25">
      <c r="A13" s="27"/>
      <c r="B13" s="27"/>
      <c r="C13" s="27"/>
      <c r="E13" s="54"/>
    </row>
    <row r="14" spans="1:5" x14ac:dyDescent="0.25">
      <c r="A14" s="27"/>
      <c r="B14" s="27"/>
      <c r="C14" s="27"/>
      <c r="E14" s="54"/>
    </row>
  </sheetData>
  <sheetProtection algorithmName="SHA-512" hashValue="E7r6wMQh7rz+hmkv+eo4IS7xXy+tz32b1vWlRn+zGOwbEMXVw1BTlKMiW3vAjQUfcFdqMZXbi77yUIOwt05YNg==" saltValue="TQcb31vHRht3YmNDlafzOw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11023622047" footer="0.511811023622047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Nabídková cena</vt:lpstr>
      <vt:lpstr>Obecná část</vt:lpstr>
      <vt:lpstr>1 HBA</vt:lpstr>
      <vt:lpstr>3 Pevný disk rotační, SAS3</vt:lpstr>
      <vt:lpstr>4 SSD pro ZFS cache</vt:lpstr>
      <vt:lpstr>5 SSD pro ZFS pool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260</cp:revision>
  <cp:lastPrinted>2024-10-03T15:45:42Z</cp:lastPrinted>
  <dcterms:created xsi:type="dcterms:W3CDTF">2021-07-21T08:59:29Z</dcterms:created>
  <dcterms:modified xsi:type="dcterms:W3CDTF">2024-10-15T07:42:46Z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