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DANIELA\DNS chemikálie a kity\16 65_hrdy_priprava\01_K_odeslání\"/>
    </mc:Choice>
  </mc:AlternateContent>
  <xr:revisionPtr revIDLastSave="0" documentId="13_ncr:1_{A7EFCCB7-5071-4898-9926-CB68BCB4F332}" xr6:coauthVersionLast="47" xr6:coauthVersionMax="47" xr10:uidLastSave="{00000000-0000-0000-0000-000000000000}"/>
  <bookViews>
    <workbookView xWindow="-120" yWindow="-120" windowWidth="29040" windowHeight="15720" xr2:uid="{00000000-000D-0000-FFFF-FFFF00000000}"/>
  </bookViews>
  <sheets>
    <sheet name="Výzva č. 65 CHEMIK" sheetId="1" r:id="rId1"/>
    <sheet name="List1" sheetId="2" r:id="rId2"/>
  </sheets>
  <definedNames>
    <definedName name="_xlnm.Print_Area" localSheetId="0">'Výzva č. 65 CHEMIK'!$A$1:$AA$9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AC9" i="1"/>
  <c r="L9" i="1"/>
  <c r="J8" i="1"/>
  <c r="K8" i="1" s="1"/>
  <c r="M8" i="1" l="1"/>
  <c r="N8" i="1" s="1"/>
  <c r="N9" i="1" s="1"/>
  <c r="M9" i="1"/>
</calcChain>
</file>

<file path=xl/sharedStrings.xml><?xml version="1.0" encoding="utf-8"?>
<sst xmlns="http://schemas.openxmlformats.org/spreadsheetml/2006/main" count="66" uniqueCount="63">
  <si>
    <t xml:space="preserve">Minimální technické specifikace, pokud není uvedeno jinak                                                       </t>
  </si>
  <si>
    <t>Číslo položky</t>
  </si>
  <si>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</si>
  <si>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</si>
  <si>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</si>
  <si>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</si>
  <si>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</si>
  <si>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</si>
  <si>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</si>
  <si>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</si>
  <si>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</si>
  <si>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</si>
  <si>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</si>
  <si>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</si>
  <si>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 xml:space="preserve">Celková cena bez DPH v Kč (pro účely hodnocení)  </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</si>
  <si>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</si>
  <si>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Číslo smlouvy 2023K-0025</t>
  </si>
  <si>
    <t>Místo dodání</t>
  </si>
  <si>
    <t>Technická specifikace</t>
  </si>
  <si>
    <t xml:space="preserve">Položka - Popis položky - předmětu plnění </t>
  </si>
  <si>
    <t>Účastník ve sloupci "D " Nabídnuté plnění účastníkem"  může využít vlastní přílohy a prokázat plnění dalšími listy v nabídce.</t>
  </si>
  <si>
    <r>
      <t xml:space="preserve">   Počet</t>
    </r>
    <r>
      <rPr>
        <b/>
        <sz val="10"/>
        <rFont val="Calibri"/>
        <family val="2"/>
        <charset val="238"/>
      </rPr>
      <t xml:space="preserve"> měrných jednotek </t>
    </r>
  </si>
  <si>
    <t>Zdroj financování</t>
  </si>
  <si>
    <t>Celkem</t>
  </si>
  <si>
    <t>kit pro stanovení komplementu (minimálne 160 stanovení v singletu) C1q, C3, C4, C5, C4a,Ba, Bb, C3a, C5a, Sc5b-9, FH, FI</t>
  </si>
  <si>
    <t>Sestava kompatibility pro Příloha_č_1_k_Výzvě_k_podání_nabídky 2.xls</t>
  </si>
  <si>
    <t>Spuštěno: 21.10.2024 14:05</t>
  </si>
  <si>
    <t>Pokud se sešit uloží v některém starším formátu souborů nebo pokud se otevře v některé starší verzi aplikace Microsoft Excel, nebudou uvedené funkce dostupné.</t>
  </si>
  <si>
    <t>Nevýznamná ztráta věrnosti</t>
  </si>
  <si>
    <t>Počet výskytů</t>
  </si>
  <si>
    <t>Verze</t>
  </si>
  <si>
    <t>Tabulka obsahuje vlastní vzorec nebo neplatný text v řádku souhrnů. V dřívějších verzích aplikace Excel se data zobrazí bez tabulky.</t>
  </si>
  <si>
    <t>Výzva č. 52 CHEMIK'!B9</t>
  </si>
  <si>
    <t>Excel 97–2003</t>
  </si>
  <si>
    <t>Tento sešit obsahuje tabulku s nastaveným stylem. V dřívějších verzích aplikace Excel nelze formátování stylu tabulky zobrazit.</t>
  </si>
  <si>
    <t>Výzva č. 52 CHEMIK'!A7:T9</t>
  </si>
  <si>
    <t>Některé buňky nebo styly tohoto sešitu obsahují formátování, které není ve vybraném formátu souborů podporováno. Tyto formáty budou převedeny na nejbližší odpovídající formát, který je k dispozici.</t>
  </si>
  <si>
    <t>měření*</t>
  </si>
  <si>
    <t>Nákladové středisko (číslo ústavu/kliniky)</t>
  </si>
  <si>
    <t>Typ akce (provoz, dar apod.)</t>
  </si>
  <si>
    <t xml:space="preserve">Akce </t>
  </si>
  <si>
    <t>Varianta č. 1 - akceptace závazných obchodních podmínek (objednávka) - tj. dodání do 6 týdnů, záruka-expirace min. 3 měsíce (čl. VI. níže)    ANO/NE</t>
  </si>
  <si>
    <t>Varianta č. 2 - Kupní smlouva - obch. podmínky si stanovte sami  ANO/NE</t>
  </si>
  <si>
    <t>Okruh dodavatelů (kdo může dodat)</t>
  </si>
  <si>
    <t>Doba dodání (při variantě 2, od nabytí účinnosti smlouvy)</t>
  </si>
  <si>
    <t>Záruka (při variantě 2)</t>
  </si>
  <si>
    <t>Řešitel</t>
  </si>
  <si>
    <t>Správce rozpočtu</t>
  </si>
  <si>
    <t>351 Ústav imunologie a mikrobiologie 1. lékařské fakulty a Všeobecné fakultní nemocnice</t>
  </si>
  <si>
    <t>67-OP3V spoluřešitel</t>
  </si>
  <si>
    <t>Ověření pozitivního efektu unikátního probiotického kmene Escherichia coli O83 k léčbě a prevenci závažných střevních onemocnění lidí na zvířecích modelech OP TAK/CZ.01.01.01/01/22_022/0000879</t>
  </si>
  <si>
    <t>ANO</t>
  </si>
  <si>
    <t>NE</t>
  </si>
  <si>
    <t>běžně dostupný</t>
  </si>
  <si>
    <t>ne</t>
  </si>
  <si>
    <t>Ne</t>
  </si>
  <si>
    <t>Ústav imunologie a mikrobiologie 1. lékařské fakulty a Všeobecné fakultní nemocnice v Praze, Studničkova 7, Praha 2, zvýšené přízemí</t>
  </si>
  <si>
    <t>doc. Hrdý</t>
  </si>
  <si>
    <t>Petra Zagrapanová</t>
  </si>
  <si>
    <r>
      <t>Příloha č. 1 Výzvy č. 65</t>
    </r>
    <r>
      <rPr>
        <b/>
        <sz val="14"/>
        <rFont val="Calibri"/>
        <family val="2"/>
        <charset val="238"/>
      </rPr>
      <t xml:space="preserve">/2024 </t>
    </r>
    <r>
      <rPr>
        <b/>
        <sz val="14"/>
        <color indexed="8"/>
        <rFont val="Calibri"/>
        <family val="2"/>
        <charset val="238"/>
      </rPr>
      <t>Dynamického nákupního systému P23V00000322 - UK 1.LF - Dodávky chemikálií a kitů  Popis předmětu plnění a Cenová nabídka</t>
    </r>
  </si>
  <si>
    <r>
      <t xml:space="preserve">Kit pro detekci komplementových proteinů a jejich štěpných frakcí v séru krve pro 160 stanovení v singletu každého sledovaného znaku (ELISA kit pro každý sledovaný znak)nebo KIT pro multiplexovou analýzu. </t>
    </r>
    <r>
      <rPr>
        <sz val="11"/>
        <color indexed="10"/>
        <rFont val="Calibri"/>
        <family val="2"/>
        <charset val="238"/>
      </rPr>
      <t>Laboratoř je vybavená ELISA readrem s filtry 450nn a 492nn.</t>
    </r>
    <r>
      <rPr>
        <sz val="11"/>
        <rFont val="Calibri"/>
        <family val="2"/>
        <charset val="238"/>
      </rPr>
      <t xml:space="preserve"> V případě nabídnutí alternativního řešení - multiplexového řešení, které nevyhovuje výše uvedenému  ELISA readru, dodavatel zajistí na své náklady  potřebné měření na vlastních přístrojích či smluvních laboratořích do 30 dnů od potvrzení objednávky bez dalších finančních nákladů.</t>
    </r>
    <r>
      <rPr>
        <sz val="11"/>
        <color rgb="FFFF0000"/>
        <rFont val="Calibri"/>
        <family val="2"/>
        <charset val="238"/>
      </rPr>
      <t xml:space="preserve"> Dodavatel do sloupce D uvede jaké řešení nabízí.</t>
    </r>
    <r>
      <rPr>
        <sz val="11"/>
        <rFont val="Calibri"/>
        <family val="2"/>
        <charset val="238"/>
      </rPr>
      <t xml:space="preserve"> </t>
    </r>
    <r>
      <rPr>
        <b/>
        <sz val="11"/>
        <color indexed="10"/>
        <rFont val="Calibri"/>
        <family val="2"/>
        <charset val="238"/>
      </rPr>
      <t>1 měření* je stanovení tj. detekce minimálně všech dále uvedených komplementových proteinů  C1q, C3, C4, C5, C4a,Ba, Bb, C3a, C5a, Sc5b-9, FH, FI v jednom vzorku.</t>
    </r>
  </si>
  <si>
    <t>002-00879-1 OPTAK</t>
  </si>
  <si>
    <r>
      <t xml:space="preserve">Výsledná nabídková cena v Kč včetně všech nákladů (např. dopravné, balné, náklady na pojištění, inflační vlivy, clo, sleva z ceny, </t>
    </r>
    <r>
      <rPr>
        <b/>
        <sz val="11"/>
        <color rgb="FFFF0000"/>
        <rFont val="Calibri"/>
        <family val="2"/>
        <charset val="238"/>
        <scheme val="minor"/>
      </rPr>
      <t>zajištění změření případných multiplexových analýz apod</t>
    </r>
    <r>
      <rPr>
        <b/>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</si>
</sst>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_-* #,##0\ _K_č_-;\-* #,##0\ _K_č_-;_-* &quot;-&quot;\ _K_č_-;_-@_-"/>
    <numFmt numFmtId="165" formatCode="_-* #,##0.00\ _K_č_-;\-* #,##0.00\ _K_č_-;_-* &quot;-&quot;??\ _K_č_-;_-@_-"/>
    <numFmt numFmtId="166" formatCode="[$€-2]\ #,##0;[Red]\-[$€-2]\ #,##0"/>
    <numFmt numFmtId="167" formatCode="#,##0.00\ &quot;Kč&quot;"/>
  </numFmts>
  <fonts count="41" x14ac:knownFonts="1">
    <font>
      <sz val="11"/>
      <color theme="1"/>
      <name val="Calibri"/>
      <family val="2"/>
      <charset val="238"/>
      <scheme val="minor"/>
    </font>
    <font>
      <b/>
      <sz val="14"/>
      <color indexed="8"/>
      <name val="Calibri"/>
      <family val="2"/>
      <charset val="238"/>
    </font>
    <font>
      <i/>
      <sz val="8"/>
      <name val="Times New Roman"/>
      <family val="1"/>
      <charset val="238"/>
    </font>
    <font>
      <i/>
      <sz val="10"/>
      <name val="Times New Roman"/>
      <family val="1"/>
      <charset val="238"/>
    </font>
    <font>
      <b/>
      <sz val="10"/>
      <color indexed="36"/>
      <name val="Calibri"/>
      <family val="2"/>
      <charset val="238"/>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b/>
      <sz val="14"/>
      <name val="Calibri"/>
      <family val="2"/>
      <charset val="238"/>
    </font>
    <font>
      <sz val="11"/>
      <color indexed="8"/>
      <name val="Calibri"/>
      <family val="2"/>
      <charset val="238"/>
    </font>
    <font>
      <sz val="10"/>
      <name val="Arial"/>
      <family val="2"/>
    </font>
    <font>
      <sz val="10"/>
      <name val="Arial"/>
      <family val="2"/>
      <charset val="238"/>
    </font>
    <font>
      <sz val="10"/>
      <name val="Times New Roman"/>
      <family val="1"/>
      <charset val="238"/>
    </font>
    <font>
      <sz val="11"/>
      <color indexed="10"/>
      <name val="Calibri"/>
      <family val="2"/>
      <charset val="238"/>
    </font>
    <font>
      <b/>
      <sz val="11"/>
      <color indexed="10"/>
      <name val="Calibri"/>
      <family val="2"/>
      <charset val="238"/>
    </font>
    <font>
      <sz val="11"/>
      <color theme="1"/>
      <name val="Calibri"/>
      <family val="2"/>
      <charset val="238"/>
      <scheme val="minor"/>
    </font>
    <font>
      <b/>
      <sz val="11"/>
      <color theme="1"/>
      <name val="Calibri"/>
      <family val="2"/>
      <charset val="238"/>
      <scheme val="minor"/>
    </font>
    <font>
      <u/>
      <sz val="11"/>
      <color theme="10"/>
      <name val="Calibri"/>
      <family val="2"/>
      <scheme val="minor"/>
    </font>
    <font>
      <u/>
      <sz val="11"/>
      <color theme="10"/>
      <name val="Calibri"/>
      <family val="2"/>
      <charset val="238"/>
      <scheme val="minor"/>
    </font>
    <font>
      <sz val="11"/>
      <color rgb="FFFF0000"/>
      <name val="Calibri"/>
      <family val="2"/>
      <charset val="238"/>
      <scheme val="minor"/>
    </font>
    <font>
      <sz val="11"/>
      <name val="Calibri"/>
      <family val="2"/>
      <charset val="238"/>
      <scheme val="minor"/>
    </font>
    <font>
      <b/>
      <sz val="14"/>
      <color rgb="FFFF0000"/>
      <name val="Calibri"/>
      <family val="2"/>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b/>
      <sz val="10"/>
      <color indexed="8"/>
      <name val="Calibri"/>
      <family val="2"/>
      <charset val="238"/>
      <scheme val="minor"/>
    </font>
    <font>
      <b/>
      <sz val="10"/>
      <name val="Calibri"/>
      <family val="2"/>
      <charset val="238"/>
      <scheme val="minor"/>
    </font>
    <font>
      <b/>
      <sz val="12"/>
      <color rgb="FF00B0F0"/>
      <name val="Times New Roman"/>
      <family val="1"/>
      <charset val="238"/>
    </font>
    <font>
      <sz val="11"/>
      <color rgb="FFFF0000"/>
      <name val="Calibri"/>
      <family val="2"/>
      <charset val="238"/>
    </font>
    <font>
      <sz val="11"/>
      <color rgb="FF000000"/>
      <name val="Calibri"/>
      <family val="2"/>
      <charset val="238"/>
      <scheme val="minor"/>
    </font>
    <font>
      <b/>
      <sz val="11"/>
      <color rgb="FFFF0000"/>
      <name val="Calibri"/>
      <family val="2"/>
      <charset val="238"/>
      <scheme val="minor"/>
    </font>
    <font>
      <strike/>
      <sz val="11"/>
      <name val="Calibri"/>
    </font>
    <font>
      <b/>
      <sz val="14"/>
      <color rgb="FFFF0000"/>
      <name val="Calibri"/>
      <scheme val="minor"/>
    </font>
    <font>
      <b/>
      <sz val="14"/>
      <name val="Calibri"/>
      <scheme val="minor"/>
    </font>
    <font>
      <sz val="11"/>
      <name val="Calibri"/>
    </font>
    <font>
      <sz val="11"/>
      <color rgb="FFFF0000"/>
      <name val="Calibri"/>
    </font>
    <font>
      <sz val="11"/>
      <name val="Calibri"/>
      <scheme val="minor"/>
    </font>
    <font>
      <sz val="14"/>
      <name val="Calibri"/>
      <family val="2"/>
      <charset val="238"/>
    </font>
  </fonts>
  <fills count="11">
    <fill>
      <patternFill patternType="none"/>
    </fill>
    <fill>
      <patternFill patternType="gray125"/>
    </fill>
    <fill>
      <patternFill patternType="solid">
        <fgColor rgb="FF9999FF"/>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6E0B4"/>
        <bgColor rgb="FF000000"/>
      </patternFill>
    </fill>
    <fill>
      <patternFill patternType="solid">
        <fgColor theme="9" tint="0.59999389629810485"/>
        <bgColor rgb="FF000000"/>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s>
  <cellStyleXfs count="41">
    <xf numFmtId="0" fontId="0" fillId="0" borderId="0"/>
    <xf numFmtId="165" fontId="17" fillId="0" borderId="0" applyFont="0" applyFill="0" applyBorder="0" applyAlignment="0" applyProtection="0"/>
    <xf numFmtId="0" fontId="11" fillId="0" borderId="0"/>
    <xf numFmtId="0" fontId="11" fillId="0" borderId="0"/>
    <xf numFmtId="0" fontId="19" fillId="0" borderId="0" applyNumberFormat="0" applyFill="0" applyBorder="0" applyAlignment="0" applyProtection="0"/>
    <xf numFmtId="0" fontId="20" fillId="0" borderId="0" applyNumberForma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4" fillId="0" borderId="0"/>
    <xf numFmtId="0" fontId="14" fillId="0" borderId="0"/>
    <xf numFmtId="166" fontId="17" fillId="0" borderId="0"/>
    <xf numFmtId="0" fontId="9" fillId="0" borderId="0">
      <alignment vertical="center"/>
    </xf>
    <xf numFmtId="0" fontId="14" fillId="0" borderId="0"/>
    <xf numFmtId="166" fontId="13" fillId="0" borderId="0"/>
    <xf numFmtId="9" fontId="17" fillId="0" borderId="0" applyFont="0" applyFill="0" applyBorder="0" applyAlignment="0" applyProtection="0"/>
  </cellStyleXfs>
  <cellXfs count="84">
    <xf numFmtId="0" fontId="0" fillId="0" borderId="0" xfId="0"/>
    <xf numFmtId="0" fontId="22" fillId="0" borderId="0" xfId="0" applyFont="1" applyAlignment="1">
      <alignment horizontal="center" vertical="center"/>
    </xf>
    <xf numFmtId="0" fontId="21" fillId="0" borderId="0" xfId="0" applyFont="1"/>
    <xf numFmtId="0" fontId="23" fillId="0" borderId="0" xfId="0" applyFont="1"/>
    <xf numFmtId="0" fontId="2" fillId="0" borderId="0" xfId="0" applyFont="1" applyAlignment="1">
      <alignment horizontal="center" vertical="center"/>
    </xf>
    <xf numFmtId="0" fontId="3" fillId="0" borderId="0" xfId="0" applyFont="1" applyAlignment="1">
      <alignment horizontal="left" vertical="center"/>
    </xf>
    <xf numFmtId="0" fontId="24" fillId="0" borderId="0" xfId="0" applyFont="1" applyAlignment="1">
      <alignment vertical="center"/>
    </xf>
    <xf numFmtId="0" fontId="25" fillId="0" borderId="0" xfId="0" applyFont="1"/>
    <xf numFmtId="0" fontId="26" fillId="0" borderId="0" xfId="0" applyFont="1"/>
    <xf numFmtId="0" fontId="27" fillId="0" borderId="0" xfId="0" applyFont="1"/>
    <xf numFmtId="0" fontId="0" fillId="0" borderId="0" xfId="0" applyAlignment="1">
      <alignment horizontal="center" vertical="center" wrapText="1"/>
    </xf>
    <xf numFmtId="0" fontId="0" fillId="0" borderId="0" xfId="0" applyAlignment="1">
      <alignment horizontal="left" wrapText="1"/>
    </xf>
    <xf numFmtId="0" fontId="28" fillId="2" borderId="1" xfId="0" applyFont="1" applyFill="1" applyBorder="1" applyAlignment="1">
      <alignment horizontal="center" vertical="center" wrapText="1"/>
    </xf>
    <xf numFmtId="164" fontId="29" fillId="2" borderId="2" xfId="0" applyNumberFormat="1" applyFont="1" applyFill="1" applyBorder="1" applyAlignment="1">
      <alignment horizontal="center" vertical="center" wrapText="1"/>
    </xf>
    <xf numFmtId="164" fontId="29" fillId="3" borderId="2" xfId="0" applyNumberFormat="1" applyFont="1" applyFill="1" applyBorder="1" applyAlignment="1">
      <alignment horizontal="center" vertical="center" wrapText="1"/>
    </xf>
    <xf numFmtId="0" fontId="22" fillId="0" borderId="0" xfId="0" applyFont="1" applyAlignment="1">
      <alignment horizontal="left"/>
    </xf>
    <xf numFmtId="0" fontId="28" fillId="2" borderId="1" xfId="0" applyFont="1" applyFill="1" applyBorder="1" applyAlignment="1">
      <alignment horizontal="left" vertical="center" wrapText="1"/>
    </xf>
    <xf numFmtId="0" fontId="0" fillId="0" borderId="0" xfId="0" applyAlignment="1">
      <alignment horizontal="left"/>
    </xf>
    <xf numFmtId="0" fontId="24" fillId="0" borderId="0" xfId="0" applyFont="1" applyAlignment="1">
      <alignment horizontal="left" vertical="center"/>
    </xf>
    <xf numFmtId="0" fontId="0" fillId="0" borderId="0" xfId="0" applyAlignment="1">
      <alignment horizontal="left" vertical="center" wrapText="1"/>
    </xf>
    <xf numFmtId="0" fontId="28" fillId="4" borderId="2" xfId="0" applyFont="1" applyFill="1" applyBorder="1" applyAlignment="1">
      <alignment horizontal="center" vertical="center" wrapText="1"/>
    </xf>
    <xf numFmtId="164" fontId="29" fillId="4" borderId="2" xfId="0" applyNumberFormat="1" applyFont="1" applyFill="1" applyBorder="1" applyAlignment="1">
      <alignment horizontal="center" vertical="center" wrapText="1"/>
    </xf>
    <xf numFmtId="0" fontId="21" fillId="0" borderId="0" xfId="0" applyFont="1" applyAlignment="1">
      <alignment vertical="center"/>
    </xf>
    <xf numFmtId="1" fontId="29" fillId="4" borderId="2" xfId="0" applyNumberFormat="1" applyFont="1" applyFill="1" applyBorder="1" applyAlignment="1">
      <alignment horizontal="center" vertical="center" wrapText="1"/>
    </xf>
    <xf numFmtId="0" fontId="30" fillId="0" borderId="0" xfId="0" applyFont="1" applyAlignment="1">
      <alignment horizontal="left" vertical="center"/>
    </xf>
    <xf numFmtId="0" fontId="1" fillId="0" borderId="0" xfId="0" applyFont="1" applyAlignment="1"/>
    <xf numFmtId="44" fontId="22" fillId="0" borderId="0" xfId="6" applyFont="1" applyAlignment="1">
      <alignment horizontal="center" vertical="center"/>
    </xf>
    <xf numFmtId="44" fontId="1" fillId="0" borderId="0" xfId="6" applyFont="1" applyAlignment="1"/>
    <xf numFmtId="0" fontId="28" fillId="2" borderId="3" xfId="0" applyFont="1" applyFill="1" applyBorder="1" applyAlignment="1">
      <alignment horizontal="center" vertical="center" wrapText="1"/>
    </xf>
    <xf numFmtId="0" fontId="0" fillId="0" borderId="4" xfId="0" applyBorder="1" applyAlignment="1">
      <alignment horizontal="center" vertical="center"/>
    </xf>
    <xf numFmtId="0" fontId="10" fillId="4" borderId="5" xfId="0" applyFont="1" applyFill="1" applyBorder="1" applyAlignment="1">
      <alignment horizontal="center" vertical="center" wrapText="1"/>
    </xf>
    <xf numFmtId="167" fontId="9" fillId="0" borderId="6" xfId="0" applyNumberFormat="1" applyFont="1" applyBorder="1" applyAlignment="1">
      <alignment horizontal="center" vertical="center"/>
    </xf>
    <xf numFmtId="167" fontId="9" fillId="0" borderId="5" xfId="0" applyNumberFormat="1" applyFont="1" applyBorder="1" applyAlignment="1">
      <alignment horizontal="center" vertical="center"/>
    </xf>
    <xf numFmtId="9" fontId="25" fillId="4" borderId="5" xfId="40" applyFont="1" applyFill="1" applyBorder="1" applyAlignment="1">
      <alignment horizontal="center" vertical="center" wrapText="1"/>
    </xf>
    <xf numFmtId="4" fontId="31" fillId="0" borderId="5" xfId="0" applyNumberFormat="1" applyFont="1" applyBorder="1" applyAlignment="1">
      <alignment horizontal="center" vertical="center"/>
    </xf>
    <xf numFmtId="3" fontId="31" fillId="0" borderId="5" xfId="0" applyNumberFormat="1" applyFont="1" applyBorder="1" applyAlignment="1">
      <alignment horizontal="center" vertical="center"/>
    </xf>
    <xf numFmtId="4" fontId="9" fillId="0" borderId="5" xfId="0" applyNumberFormat="1" applyFont="1" applyBorder="1" applyAlignment="1">
      <alignment horizontal="center" vertical="center"/>
    </xf>
    <xf numFmtId="0" fontId="18" fillId="0" borderId="0" xfId="0" applyNumberFormat="1" applyFont="1" applyAlignment="1">
      <alignment vertical="top" wrapText="1"/>
    </xf>
    <xf numFmtId="0" fontId="0" fillId="0" borderId="0" xfId="0" applyNumberFormat="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0" fillId="0" borderId="12" xfId="0" applyNumberFormat="1" applyBorder="1" applyAlignment="1">
      <alignment vertical="top" wrapText="1"/>
    </xf>
    <xf numFmtId="0" fontId="18"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8" xfId="0" applyNumberFormat="1" applyBorder="1" applyAlignment="1">
      <alignment horizontal="center" vertical="top" wrapText="1"/>
    </xf>
    <xf numFmtId="0" fontId="0" fillId="0" borderId="13" xfId="0" applyNumberFormat="1" applyBorder="1" applyAlignment="1">
      <alignment horizontal="center" vertical="top" wrapText="1"/>
    </xf>
    <xf numFmtId="0" fontId="0" fillId="0" borderId="10" xfId="0" applyNumberFormat="1" applyBorder="1" applyAlignment="1">
      <alignment horizontal="center" vertical="top" wrapText="1"/>
    </xf>
    <xf numFmtId="0" fontId="20" fillId="0" borderId="10" xfId="5" quotePrefix="1" applyNumberFormat="1" applyBorder="1" applyAlignment="1">
      <alignment horizontal="center" vertical="top" wrapText="1"/>
    </xf>
    <xf numFmtId="0" fontId="0" fillId="0" borderId="14" xfId="0" applyNumberFormat="1" applyBorder="1" applyAlignment="1">
      <alignment horizontal="center" vertical="top" wrapText="1"/>
    </xf>
    <xf numFmtId="0" fontId="0" fillId="0" borderId="12" xfId="0" applyNumberFormat="1" applyBorder="1" applyAlignment="1">
      <alignment horizontal="center" vertical="top" wrapText="1"/>
    </xf>
    <xf numFmtId="0" fontId="0" fillId="0" borderId="15" xfId="0" applyNumberFormat="1" applyBorder="1" applyAlignment="1">
      <alignment horizontal="center" vertical="top" wrapText="1"/>
    </xf>
    <xf numFmtId="0" fontId="9" fillId="4" borderId="5" xfId="0" applyFont="1" applyFill="1" applyBorder="1" applyAlignment="1">
      <alignment horizontal="left" vertical="center" wrapText="1"/>
    </xf>
    <xf numFmtId="167" fontId="0" fillId="0" borderId="5" xfId="0" applyNumberFormat="1" applyFont="1" applyBorder="1" applyAlignment="1">
      <alignment horizontal="center" vertical="center"/>
    </xf>
    <xf numFmtId="164" fontId="25" fillId="4" borderId="1" xfId="0" applyNumberFormat="1" applyFont="1" applyFill="1" applyBorder="1" applyAlignment="1">
      <alignment horizontal="center" vertical="center" wrapText="1"/>
    </xf>
    <xf numFmtId="164" fontId="29" fillId="4" borderId="1" xfId="0" applyNumberFormat="1" applyFont="1" applyFill="1" applyBorder="1" applyAlignment="1">
      <alignment horizontal="center" vertical="center" wrapText="1"/>
    </xf>
    <xf numFmtId="0" fontId="22" fillId="7" borderId="5" xfId="0" applyFont="1" applyFill="1" applyBorder="1" applyAlignment="1">
      <alignment vertical="center" wrapText="1"/>
    </xf>
    <xf numFmtId="0" fontId="22" fillId="8" borderId="5" xfId="0" applyFont="1" applyFill="1" applyBorder="1" applyAlignment="1">
      <alignment vertical="center" wrapText="1"/>
    </xf>
    <xf numFmtId="0" fontId="22" fillId="4" borderId="5" xfId="0" applyFont="1" applyFill="1" applyBorder="1" applyAlignment="1">
      <alignment vertical="center" wrapText="1"/>
    </xf>
    <xf numFmtId="0" fontId="32" fillId="8" borderId="5" xfId="0" applyFont="1" applyFill="1" applyBorder="1" applyAlignment="1">
      <alignment horizontal="center" vertical="center" wrapText="1"/>
    </xf>
    <xf numFmtId="0" fontId="32" fillId="7" borderId="5" xfId="0" applyFont="1" applyFill="1" applyBorder="1" applyAlignment="1">
      <alignment vertical="center" wrapText="1"/>
    </xf>
    <xf numFmtId="0" fontId="22" fillId="4" borderId="5" xfId="0" applyFont="1" applyFill="1" applyBorder="1" applyAlignment="1">
      <alignment horizontal="center" vertical="center"/>
    </xf>
    <xf numFmtId="0" fontId="25" fillId="4" borderId="5" xfId="0" applyFont="1" applyFill="1" applyBorder="1" applyAlignment="1">
      <alignment horizontal="center" vertical="center" wrapText="1"/>
    </xf>
    <xf numFmtId="167" fontId="25" fillId="4" borderId="5"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0" fillId="10" borderId="17" xfId="0" applyFill="1" applyBorder="1"/>
    <xf numFmtId="0" fontId="18" fillId="5" borderId="18" xfId="0" applyFont="1" applyFill="1" applyBorder="1" applyAlignment="1">
      <alignment horizontal="left" wrapText="1"/>
    </xf>
    <xf numFmtId="0" fontId="34" fillId="10" borderId="0" xfId="0" applyFont="1" applyFill="1" applyBorder="1" applyAlignment="1">
      <alignment horizontal="left" vertical="center" wrapText="1"/>
    </xf>
    <xf numFmtId="0" fontId="0" fillId="10" borderId="0" xfId="0" applyFill="1" applyBorder="1" applyAlignment="1">
      <alignment horizontal="left"/>
    </xf>
    <xf numFmtId="0" fontId="35" fillId="10" borderId="0" xfId="0" applyFont="1" applyFill="1" applyBorder="1" applyAlignment="1">
      <alignment horizontal="center" vertical="center" wrapText="1"/>
    </xf>
    <xf numFmtId="0" fontId="36" fillId="10" borderId="0" xfId="0" applyNumberFormat="1" applyFont="1" applyFill="1" applyBorder="1" applyAlignment="1">
      <alignment horizontal="center" vertical="center" wrapText="1"/>
    </xf>
    <xf numFmtId="0" fontId="37" fillId="10" borderId="0" xfId="0" applyFont="1" applyFill="1" applyBorder="1" applyAlignment="1">
      <alignment horizontal="center" vertical="center"/>
    </xf>
    <xf numFmtId="0" fontId="38" fillId="10" borderId="0" xfId="0" applyFont="1" applyFill="1" applyBorder="1" applyAlignment="1">
      <alignment horizontal="center" vertical="center"/>
    </xf>
    <xf numFmtId="0" fontId="37" fillId="10" borderId="0" xfId="0" applyFont="1" applyFill="1" applyBorder="1" applyAlignment="1">
      <alignment horizontal="center" vertical="center" wrapText="1"/>
    </xf>
    <xf numFmtId="0" fontId="39" fillId="10" borderId="0" xfId="0" applyFont="1" applyFill="1" applyBorder="1" applyAlignment="1">
      <alignment horizontal="center" vertical="center" wrapText="1"/>
    </xf>
    <xf numFmtId="0" fontId="0" fillId="10" borderId="0" xfId="0" applyFill="1" applyBorder="1"/>
    <xf numFmtId="167" fontId="9" fillId="10" borderId="0" xfId="0" applyNumberFormat="1" applyFont="1" applyFill="1" applyBorder="1" applyAlignment="1">
      <alignment horizontal="center" vertical="center"/>
    </xf>
    <xf numFmtId="167" fontId="40" fillId="10" borderId="16" xfId="0" applyNumberFormat="1" applyFont="1" applyFill="1" applyBorder="1" applyAlignment="1">
      <alignment horizontal="center" vertical="center"/>
    </xf>
    <xf numFmtId="0" fontId="3" fillId="0" borderId="0" xfId="0" applyFont="1" applyAlignment="1">
      <alignment horizontal="left" vertical="center" wrapText="1"/>
    </xf>
    <xf numFmtId="0" fontId="0" fillId="9" borderId="2" xfId="0" applyFill="1" applyBorder="1" applyAlignment="1">
      <alignment horizontal="center" vertical="center" wrapText="1"/>
    </xf>
    <xf numFmtId="0" fontId="25" fillId="0" borderId="0" xfId="0" applyFont="1" applyAlignment="1">
      <alignment horizontal="center"/>
    </xf>
  </cellXfs>
  <cellStyles count="41">
    <cellStyle name="Čárka 2" xfId="1" xr:uid="{00000000-0005-0000-0000-000000000000}"/>
    <cellStyle name="Excel Built-in Normal" xfId="2" xr:uid="{00000000-0005-0000-0000-000001000000}"/>
    <cellStyle name="Excel Built-in Normal 2" xfId="3" xr:uid="{00000000-0005-0000-0000-000002000000}"/>
    <cellStyle name="Hyperlink" xfId="4" xr:uid="{00000000-0005-0000-0000-000003000000}"/>
    <cellStyle name="Hypertextový odkaz" xfId="5" builtinId="8"/>
    <cellStyle name="Měna" xfId="6" builtinId="4"/>
    <cellStyle name="Měna 2" xfId="7" xr:uid="{00000000-0005-0000-0000-000006000000}"/>
    <cellStyle name="Měna 2 2" xfId="8" xr:uid="{00000000-0005-0000-0000-000007000000}"/>
    <cellStyle name="Měna 2 2 2" xfId="9" xr:uid="{00000000-0005-0000-0000-000008000000}"/>
    <cellStyle name="Měna 2 2 2 2" xfId="10" xr:uid="{00000000-0005-0000-0000-000009000000}"/>
    <cellStyle name="Měna 2 2 3" xfId="11" xr:uid="{00000000-0005-0000-0000-00000A000000}"/>
    <cellStyle name="Měna 2 2 3 2" xfId="12" xr:uid="{00000000-0005-0000-0000-00000B000000}"/>
    <cellStyle name="Měna 2 2 4" xfId="13" xr:uid="{00000000-0005-0000-0000-00000C000000}"/>
    <cellStyle name="Měna 2 3" xfId="14" xr:uid="{00000000-0005-0000-0000-00000D000000}"/>
    <cellStyle name="Měna 2 3 2" xfId="15" xr:uid="{00000000-0005-0000-0000-00000E000000}"/>
    <cellStyle name="Měna 2 4" xfId="16" xr:uid="{00000000-0005-0000-0000-00000F000000}"/>
    <cellStyle name="Měna 2 4 2" xfId="17" xr:uid="{00000000-0005-0000-0000-000010000000}"/>
    <cellStyle name="Měna 2 5" xfId="18" xr:uid="{00000000-0005-0000-0000-000011000000}"/>
    <cellStyle name="Měna 3" xfId="19" xr:uid="{00000000-0005-0000-0000-000012000000}"/>
    <cellStyle name="Měna 3 2" xfId="20" xr:uid="{00000000-0005-0000-0000-000013000000}"/>
    <cellStyle name="Měna 3 2 2" xfId="21" xr:uid="{00000000-0005-0000-0000-000014000000}"/>
    <cellStyle name="Měna 3 3" xfId="22" xr:uid="{00000000-0005-0000-0000-000015000000}"/>
    <cellStyle name="Měna 3 3 2" xfId="23" xr:uid="{00000000-0005-0000-0000-000016000000}"/>
    <cellStyle name="Měna 3 4" xfId="24" xr:uid="{00000000-0005-0000-0000-000017000000}"/>
    <cellStyle name="Měna 4" xfId="25" xr:uid="{00000000-0005-0000-0000-000018000000}"/>
    <cellStyle name="Měna 4 2" xfId="26" xr:uid="{00000000-0005-0000-0000-000019000000}"/>
    <cellStyle name="Měna 4 2 2" xfId="27" xr:uid="{00000000-0005-0000-0000-00001A000000}"/>
    <cellStyle name="Měna 4 3" xfId="28" xr:uid="{00000000-0005-0000-0000-00001B000000}"/>
    <cellStyle name="Měna 5" xfId="29" xr:uid="{00000000-0005-0000-0000-00001C000000}"/>
    <cellStyle name="Měna 5 2" xfId="30" xr:uid="{00000000-0005-0000-0000-00001D000000}"/>
    <cellStyle name="Měna 6" xfId="31" xr:uid="{00000000-0005-0000-0000-00001E000000}"/>
    <cellStyle name="Normal 2 2" xfId="32" xr:uid="{00000000-0005-0000-0000-00001F000000}"/>
    <cellStyle name="Normální" xfId="0" builtinId="0"/>
    <cellStyle name="normální 2" xfId="33" xr:uid="{00000000-0005-0000-0000-000021000000}"/>
    <cellStyle name="Normální 2 2" xfId="34" xr:uid="{00000000-0005-0000-0000-000022000000}"/>
    <cellStyle name="Normální 2 3" xfId="35" xr:uid="{00000000-0005-0000-0000-000023000000}"/>
    <cellStyle name="Normální 20" xfId="36" xr:uid="{00000000-0005-0000-0000-000024000000}"/>
    <cellStyle name="Normální 3" xfId="37" xr:uid="{00000000-0005-0000-0000-000025000000}"/>
    <cellStyle name="normální 3 2" xfId="38" xr:uid="{00000000-0005-0000-0000-000026000000}"/>
    <cellStyle name="Normální 3 3" xfId="39" xr:uid="{00000000-0005-0000-0000-000027000000}"/>
    <cellStyle name="Procenta" xfId="40" builtinId="5"/>
  </cellStyles>
  <dxfs count="52">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ill>
        <patternFill patternType="solid">
          <fgColor indexed="64"/>
          <bgColor theme="0" tint="-0.14999847407452621"/>
        </patternFill>
      </fill>
      <border diagonalUp="0" diagonalDown="0" outline="0">
        <left/>
        <right/>
        <top/>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FF0000"/>
        <name val="Calibri"/>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FF0000"/>
        <name val="Calibri"/>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167"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charset val="238"/>
        <scheme val="none"/>
      </font>
      <numFmt numFmtId="167"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family val="2"/>
        <charset val="238"/>
        <scheme val="none"/>
      </font>
      <numFmt numFmtId="167"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4"/>
        <color rgb="FFFF0000"/>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4"/>
        <color rgb="FFFF0000"/>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4"/>
        <color rgb="FFFF0000"/>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bottom/>
      </border>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bottom/>
      </border>
    </dxf>
    <dxf>
      <font>
        <b val="0"/>
        <i val="0"/>
        <strike/>
        <condense val="0"/>
        <extend val="0"/>
        <outline val="0"/>
        <shadow val="0"/>
        <u val="none"/>
        <vertAlign val="baseline"/>
        <sz val="11"/>
        <color auto="1"/>
        <name val="Calibri"/>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right/>
        <top/>
        <bottom/>
      </border>
    </dxf>
    <dxf>
      <font>
        <b/>
        <i val="0"/>
        <strike val="0"/>
        <condense val="0"/>
        <extend val="0"/>
        <outline val="0"/>
        <shadow val="0"/>
        <u val="none"/>
        <vertAlign val="baseline"/>
        <sz val="11"/>
        <color theme="1"/>
        <name val="Calibri"/>
        <family val="2"/>
        <charset val="238"/>
        <scheme val="minor"/>
      </font>
      <fill>
        <patternFill patternType="solid">
          <fgColor indexed="64"/>
          <bgColor rgb="FFFFFF00"/>
        </patternFill>
      </fill>
      <alignment horizontal="left" vertical="bottom" textRotation="0" wrapText="1" indent="0" justifyLastLine="0" shrinkToFit="0" readingOrder="0"/>
      <border diagonalUp="0" diagonalDown="0" outline="0">
        <left style="medium">
          <color indexed="64"/>
        </left>
        <right/>
        <top style="medium">
          <color indexed="64"/>
        </top>
        <bottom style="medium">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0000"/>
        <name val="Calibri"/>
        <scheme val="none"/>
      </font>
      <numFmt numFmtId="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numFmt numFmtId="167"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numFmt numFmtId="167"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numFmt numFmtId="167"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numFmt numFmtId="167"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numFmt numFmtId="167"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i val="0"/>
        <strike val="0"/>
        <condense val="0"/>
        <extend val="0"/>
        <outline val="0"/>
        <shadow val="0"/>
        <u val="none"/>
        <vertAlign val="baseline"/>
        <sz val="14"/>
        <color auto="1"/>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4"/>
        <color rgb="FFFF0000"/>
        <name val="Calibri"/>
        <scheme val="minor"/>
      </font>
      <numFmt numFmtId="167" formatCode="#,##0.00\ &quot;Kč&quo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rgb="FFFF0000"/>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rgb="FFFF0000"/>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condense val="0"/>
        <extend val="0"/>
        <outline val="0"/>
        <shadow val="0"/>
        <u val="none"/>
        <vertAlign val="baseline"/>
        <sz val="11"/>
        <color auto="1"/>
        <name val="Calibri"/>
        <scheme val="none"/>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Calibri"/>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0"/>
        <color auto="1"/>
        <name val="Calibri"/>
        <scheme val="minor"/>
      </font>
      <numFmt numFmtId="164" formatCode="_-* #,##0\ _K_č_-;\-* #,##0\ _K_č_-;_-* &quot;-&quot;\ _K_č_-;_-@_-"/>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7:AC9" totalsRowCount="1" headerRowDxfId="51" headerRowBorderDxfId="50" tableBorderDxfId="49" totalsRowBorderDxfId="48">
  <autoFilter ref="A7:AC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000-000001000000}" name="Číslo položky" totalsRowLabel="Celkem" dataDxfId="47" totalsRowDxfId="28"/>
    <tableColumn id="2" xr3:uid="{00000000-0010-0000-0000-000002000000}" name="Položka - Popis položky - předmětu plnění " totalsRowLabel="Výsledná nabídková cena v Kč včetně všech nákladů (např. dopravné, balné, náklady na pojištění, inflační vlivy, clo, sleva z ceny, zajištění změření případných multiplexových analýz apod)." dataDxfId="46" totalsRowDxfId="27"/>
    <tableColumn id="3" xr3:uid="{00000000-0010-0000-0000-000003000000}" name="Technická specifikace" dataDxfId="45" totalsRowDxfId="26"/>
    <tableColumn id="4" xr3:uid="{00000000-0010-0000-0000-000004000000}" name="Nabídnuté plnění účastníkem - popis zboží nebo webový odkaz nebo stránka katalogu musí plně odpovídat min. požadavkům zadavatele na položku ve sloupci B a C (VYPLNÍ ÚČASTNÍK)" dataDxfId="44" totalsRowDxfId="25"/>
    <tableColumn id="5" xr3:uid="{00000000-0010-0000-0000-000005000000}" name="Katalogové číslo nabízeného zboží (VYPLNÍ ÚČASTNÍK)" dataDxfId="43" totalsRowDxfId="24"/>
    <tableColumn id="7" xr3:uid="{00000000-0010-0000-0000-000007000000}" name="   Počet měrných jednotek " dataDxfId="42" totalsRowDxfId="23"/>
    <tableColumn id="8" xr3:uid="{00000000-0010-0000-0000-000008000000}" name="Měrná jednotka" dataDxfId="41" totalsRowDxfId="22"/>
    <tableColumn id="9" xr3:uid="{00000000-0010-0000-0000-000009000000}" name="Cena za jednotku bez DPH v Kč - závazná jednotková cena bez DPH (VYPLNÍ ÚČASTNÍK) " dataDxfId="40" totalsRowDxfId="21"/>
    <tableColumn id="10" xr3:uid="{00000000-0010-0000-0000-00000A000000}" name="Sazba DPH v %                                  (VYPLNÍ ÚČASTNÍK)" dataDxfId="39" totalsRowDxfId="20" dataCellStyle="Procenta"/>
    <tableColumn id="11" xr3:uid="{00000000-0010-0000-0000-00000B000000}" name="Cena DPH za měrnou jednotku v Kč" dataDxfId="38" totalsRowDxfId="19">
      <calculatedColumnFormula>+Tabulka1[[#This Row],[Cena za jednotku bez DPH v Kč - závazná jednotková cena bez DPH (VYPLNÍ ÚČASTNÍK) ]]*I8</calculatedColumnFormula>
    </tableColumn>
    <tableColumn id="12" xr3:uid="{00000000-0010-0000-0000-00000C000000}" name="Cena za jednotku s DPH v Kč " dataDxfId="37" totalsRowDxfId="18">
      <calculatedColumnFormula>SUM(H8+J8)</calculatedColumnFormula>
    </tableColumn>
    <tableColumn id="13" xr3:uid="{00000000-0010-0000-0000-00000D000000}" name="Celková cena bez DPH v Kč (pro účely hodnocení)  " totalsRowFunction="sum" dataDxfId="36" totalsRowDxfId="17">
      <calculatedColumnFormula>SUM(F8*H8)</calculatedColumnFormula>
    </tableColumn>
    <tableColumn id="14" xr3:uid="{00000000-0010-0000-0000-00000E000000}" name="Celková cena DPH v Kč" totalsRowFunction="sum" dataDxfId="35" totalsRowDxfId="16">
      <calculatedColumnFormula>+L8*I8</calculatedColumnFormula>
    </tableColumn>
    <tableColumn id="15" xr3:uid="{00000000-0010-0000-0000-00000F000000}" name="Celková cena s DPH v Kč " totalsRowFunction="sum" dataDxfId="34" totalsRowDxfId="15">
      <calculatedColumnFormula>SUM(L8:M8)</calculatedColumnFormula>
    </tableColumn>
    <tableColumn id="16" xr3:uid="{00000000-0010-0000-0000-000010000000}" name="Jen pro účely fakturace - Nabídnuté balení, způsob balení (např. bal., 1 karton  )                              VYPLNÍ ÚČASTNÍK" dataDxfId="33" totalsRowDxfId="14"/>
    <tableColumn id="17" xr3:uid="{00000000-0010-0000-0000-000011000000}" name="Jen pro účely fakturace - Počet měrných jednotek v nabídnutém balení (např. 100 ks/bal.)                                        VYPLNÍ ÚČASTNÍK" dataDxfId="32" totalsRowDxfId="13"/>
    <tableColumn id="18" xr3:uid="{00000000-0010-0000-0000-000012000000}" name="Jen pro účely fakturace - Jednotková cena v Kč bez DPH za 1 balení.                   Tato cena nemá vliv na výslednou hodnocenou nabídkovou cenu a pořadí účastníků. " dataDxfId="31" totalsRowDxfId="12"/>
    <tableColumn id="19" xr3:uid="{00000000-0010-0000-0000-000013000000}" name="Nákladové středisko (číslo ústavu/kliniky)" dataDxfId="30" totalsRowDxfId="11"/>
    <tableColumn id="20" xr3:uid="{00000000-0010-0000-0000-000014000000}" name="Typ akce (provoz, dar apod.)" dataDxfId="29" totalsRowDxfId="10"/>
    <tableColumn id="21" xr3:uid="{00000000-0010-0000-0000-000015000000}" name="Akce " totalsRowDxfId="9"/>
    <tableColumn id="22" xr3:uid="{00000000-0010-0000-0000-000016000000}" name="Zdroj financování" totalsRowDxfId="8"/>
    <tableColumn id="23" xr3:uid="{00000000-0010-0000-0000-000017000000}" name="Varianta č. 1 - akceptace závazných obchodních podmínek (objednávka) - tj. dodání do 6 týdnů, záruka-expirace min. 3 měsíce (čl. VI. níže)    ANO/NE" totalsRowDxfId="7"/>
    <tableColumn id="24" xr3:uid="{00000000-0010-0000-0000-000018000000}" name="Varianta č. 2 - Kupní smlouva - obch. podmínky si stanovte sami  ANO/NE" totalsRowDxfId="6"/>
    <tableColumn id="25" xr3:uid="{00000000-0010-0000-0000-000019000000}" name="Okruh dodavatelů (kdo může dodat)" totalsRowDxfId="5"/>
    <tableColumn id="26" xr3:uid="{00000000-0010-0000-0000-00001A000000}" name="Doba dodání (při variantě 2, od nabytí účinnosti smlouvy)" totalsRowDxfId="4"/>
    <tableColumn id="27" xr3:uid="{00000000-0010-0000-0000-00001B000000}" name="Záruka (při variantě 2)" totalsRowDxfId="3"/>
    <tableColumn id="28" xr3:uid="{00000000-0010-0000-0000-00001C000000}" name="Místo dodání" totalsRowDxfId="2"/>
    <tableColumn id="29" xr3:uid="{00000000-0010-0000-0000-00001D000000}" name="Řešitel" totalsRowDxfId="1"/>
    <tableColumn id="30" xr3:uid="{00000000-0010-0000-0000-00001E000000}" name="Správce rozpočtu" totalsRowFunction="count" totalsRow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
  <sheetViews>
    <sheetView showGridLines="0" tabSelected="1" view="pageBreakPreview" zoomScale="79" zoomScaleNormal="79" zoomScaleSheetLayoutView="79" workbookViewId="0">
      <selection activeCell="D8" sqref="D8"/>
    </sheetView>
  </sheetViews>
  <sheetFormatPr defaultRowHeight="15" x14ac:dyDescent="0.25"/>
  <cols>
    <col min="1" max="1" width="9.42578125" customWidth="1"/>
    <col min="2" max="2" width="56.42578125" customWidth="1"/>
    <col min="3" max="3" width="70.140625" customWidth="1"/>
    <col min="4" max="4" width="37.85546875" style="17" customWidth="1"/>
    <col min="5" max="5" width="26.5703125" style="17" customWidth="1"/>
    <col min="6" max="6" width="20.5703125" customWidth="1"/>
    <col min="7" max="7" width="16.42578125" customWidth="1"/>
    <col min="8" max="8" width="26.28515625" customWidth="1"/>
    <col min="9" max="9" width="14.140625" customWidth="1"/>
    <col min="10" max="10" width="14.42578125" customWidth="1"/>
    <col min="11" max="11" width="19.42578125" customWidth="1"/>
    <col min="12" max="12" width="24.42578125" customWidth="1"/>
    <col min="13" max="13" width="18.42578125" customWidth="1"/>
    <col min="14" max="14" width="18.85546875" customWidth="1"/>
    <col min="15" max="15" width="16.85546875" customWidth="1"/>
    <col min="16" max="16" width="21.7109375" customWidth="1"/>
    <col min="17" max="17" width="24.28515625" customWidth="1"/>
    <col min="18" max="18" width="22.7109375" hidden="1" customWidth="1"/>
    <col min="19" max="19" width="28.42578125" hidden="1" customWidth="1"/>
    <col min="20" max="20" width="25.7109375" hidden="1" customWidth="1"/>
    <col min="21" max="21" width="20.42578125" customWidth="1"/>
    <col min="22" max="22" width="53.42578125" hidden="1" customWidth="1"/>
    <col min="23" max="23" width="19" hidden="1" customWidth="1"/>
    <col min="24" max="24" width="9.140625" hidden="1" customWidth="1"/>
    <col min="25" max="25" width="19" hidden="1" customWidth="1"/>
    <col min="26" max="26" width="16.28515625" hidden="1" customWidth="1"/>
    <col min="27" max="27" width="18" customWidth="1"/>
    <col min="28" max="28" width="45.42578125" hidden="1" customWidth="1"/>
    <col min="29" max="29" width="21.42578125" hidden="1" customWidth="1"/>
    <col min="30" max="30" width="37" customWidth="1"/>
  </cols>
  <sheetData>
    <row r="1" spans="1:29" ht="18.75" x14ac:dyDescent="0.3">
      <c r="A1" s="1"/>
      <c r="B1" s="26"/>
      <c r="C1" s="27" t="s">
        <v>59</v>
      </c>
      <c r="D1" s="27"/>
      <c r="E1" s="27"/>
      <c r="F1" s="27"/>
      <c r="G1" s="25"/>
      <c r="H1" s="25"/>
      <c r="I1" s="25"/>
      <c r="J1" s="2"/>
      <c r="K1" s="1"/>
      <c r="O1" s="3"/>
      <c r="P1" s="2"/>
      <c r="Q1" s="2"/>
    </row>
    <row r="2" spans="1:29" ht="18.75" x14ac:dyDescent="0.3">
      <c r="A2" s="1"/>
      <c r="B2" s="83" t="s">
        <v>18</v>
      </c>
      <c r="C2" s="83"/>
      <c r="D2" s="83"/>
      <c r="E2" s="83"/>
      <c r="F2" s="83"/>
      <c r="G2" s="4"/>
      <c r="H2" s="4"/>
      <c r="J2" s="2"/>
      <c r="K2" s="4"/>
      <c r="O2" s="2"/>
      <c r="P2" s="2"/>
      <c r="Q2" s="2"/>
    </row>
    <row r="3" spans="1:29" ht="18.75" x14ac:dyDescent="0.3">
      <c r="A3" s="5"/>
      <c r="B3" s="24" t="s">
        <v>16</v>
      </c>
      <c r="C3" s="24"/>
      <c r="D3" s="18"/>
      <c r="E3" s="18"/>
      <c r="F3" s="22"/>
      <c r="G3" s="4"/>
      <c r="H3" s="4"/>
      <c r="I3" s="7"/>
      <c r="J3" s="7"/>
      <c r="K3" s="4"/>
      <c r="O3" s="8"/>
      <c r="P3" s="9"/>
      <c r="Q3" s="2"/>
    </row>
    <row r="4" spans="1:29" ht="31.5" customHeight="1" x14ac:dyDescent="0.25">
      <c r="A4" s="5"/>
      <c r="B4" s="81" t="s">
        <v>15</v>
      </c>
      <c r="C4" s="81"/>
      <c r="D4" s="81"/>
      <c r="E4" s="81"/>
      <c r="F4" s="81"/>
      <c r="G4" s="81"/>
      <c r="H4" s="81"/>
      <c r="I4" s="81"/>
      <c r="J4" s="81"/>
      <c r="K4" s="81"/>
      <c r="L4" s="81"/>
      <c r="M4" s="81"/>
      <c r="N4" s="81"/>
      <c r="O4" s="81"/>
      <c r="P4" s="81"/>
      <c r="Q4" s="2"/>
    </row>
    <row r="5" spans="1:29" ht="10.5" customHeight="1" x14ac:dyDescent="0.3">
      <c r="A5" s="5"/>
      <c r="B5" s="5" t="s">
        <v>20</v>
      </c>
      <c r="C5" s="5"/>
      <c r="D5" s="18"/>
      <c r="E5" s="18"/>
      <c r="F5" s="6"/>
      <c r="G5" s="4"/>
      <c r="H5" s="4"/>
      <c r="I5" s="7"/>
      <c r="J5" s="7"/>
      <c r="K5" s="4"/>
      <c r="O5" s="8"/>
      <c r="P5" s="9"/>
      <c r="Q5" s="2"/>
    </row>
    <row r="6" spans="1:29" ht="43.9" customHeight="1" x14ac:dyDescent="0.25">
      <c r="A6" s="1"/>
      <c r="B6" s="82" t="s">
        <v>0</v>
      </c>
      <c r="C6" s="82"/>
      <c r="D6" s="19"/>
      <c r="E6" s="19"/>
      <c r="F6" s="10"/>
      <c r="G6" s="11"/>
    </row>
    <row r="7" spans="1:29" ht="93.6" customHeight="1" x14ac:dyDescent="0.25">
      <c r="A7" s="28" t="s">
        <v>1</v>
      </c>
      <c r="B7" s="20" t="s">
        <v>19</v>
      </c>
      <c r="C7" s="20" t="s">
        <v>18</v>
      </c>
      <c r="D7" s="16" t="s">
        <v>13</v>
      </c>
      <c r="E7" s="12" t="s">
        <v>2</v>
      </c>
      <c r="F7" s="23" t="s">
        <v>21</v>
      </c>
      <c r="G7" s="23" t="s">
        <v>3</v>
      </c>
      <c r="H7" s="21" t="s">
        <v>4</v>
      </c>
      <c r="I7" s="21" t="s">
        <v>5</v>
      </c>
      <c r="J7" s="13" t="s">
        <v>6</v>
      </c>
      <c r="K7" s="13" t="s">
        <v>7</v>
      </c>
      <c r="L7" s="13" t="s">
        <v>14</v>
      </c>
      <c r="M7" s="13" t="s">
        <v>8</v>
      </c>
      <c r="N7" s="13" t="s">
        <v>9</v>
      </c>
      <c r="O7" s="14" t="s">
        <v>10</v>
      </c>
      <c r="P7" s="14" t="s">
        <v>11</v>
      </c>
      <c r="Q7" s="14" t="s">
        <v>12</v>
      </c>
      <c r="R7" s="56" t="s">
        <v>38</v>
      </c>
      <c r="S7" s="56" t="s">
        <v>39</v>
      </c>
      <c r="T7" s="57" t="s">
        <v>40</v>
      </c>
      <c r="U7" s="57" t="s">
        <v>22</v>
      </c>
      <c r="V7" s="57" t="s">
        <v>41</v>
      </c>
      <c r="W7" s="57" t="s">
        <v>42</v>
      </c>
      <c r="X7" s="57" t="s">
        <v>43</v>
      </c>
      <c r="Y7" s="57" t="s">
        <v>44</v>
      </c>
      <c r="Z7" s="57" t="s">
        <v>45</v>
      </c>
      <c r="AA7" s="57" t="s">
        <v>17</v>
      </c>
      <c r="AB7" s="57" t="s">
        <v>46</v>
      </c>
      <c r="AC7" s="57" t="s">
        <v>47</v>
      </c>
    </row>
    <row r="8" spans="1:29" s="15" customFormat="1" ht="192" customHeight="1" thickBot="1" x14ac:dyDescent="0.3">
      <c r="A8" s="29">
        <v>1</v>
      </c>
      <c r="B8" s="30" t="s">
        <v>24</v>
      </c>
      <c r="C8" s="54" t="s">
        <v>60</v>
      </c>
      <c r="D8" s="66"/>
      <c r="E8" s="67"/>
      <c r="F8" s="64">
        <v>160</v>
      </c>
      <c r="G8" s="64" t="s">
        <v>37</v>
      </c>
      <c r="H8" s="65">
        <v>0</v>
      </c>
      <c r="I8" s="33">
        <v>0</v>
      </c>
      <c r="J8" s="31">
        <f>+Tabulka1[[#This Row],[Cena za jednotku bez DPH v Kč - závazná jednotková cena bez DPH (VYPLNÍ ÚČASTNÍK) ]]*I8</f>
        <v>0</v>
      </c>
      <c r="K8" s="32">
        <f>SUM(H8+J8)</f>
        <v>0</v>
      </c>
      <c r="L8" s="32">
        <f>SUM(F8*H8)</f>
        <v>0</v>
      </c>
      <c r="M8" s="32">
        <f>+L8*I8</f>
        <v>0</v>
      </c>
      <c r="N8" s="55">
        <f>SUM(L8:M8)</f>
        <v>0</v>
      </c>
      <c r="O8" s="34"/>
      <c r="P8" s="35"/>
      <c r="Q8" s="36"/>
      <c r="R8" s="58" t="s">
        <v>48</v>
      </c>
      <c r="S8" s="58" t="s">
        <v>49</v>
      </c>
      <c r="T8" s="58" t="s">
        <v>61</v>
      </c>
      <c r="U8" s="58" t="s">
        <v>50</v>
      </c>
      <c r="V8" s="59" t="s">
        <v>51</v>
      </c>
      <c r="W8" s="59" t="s">
        <v>52</v>
      </c>
      <c r="X8" s="60" t="s">
        <v>53</v>
      </c>
      <c r="Y8" s="61" t="s">
        <v>54</v>
      </c>
      <c r="Z8" s="61" t="s">
        <v>55</v>
      </c>
      <c r="AA8" s="62" t="s">
        <v>56</v>
      </c>
      <c r="AB8" s="63" t="s">
        <v>57</v>
      </c>
      <c r="AC8" s="63" t="s">
        <v>58</v>
      </c>
    </row>
    <row r="9" spans="1:29" ht="60.75" thickBot="1" x14ac:dyDescent="0.3">
      <c r="A9" s="29" t="s">
        <v>23</v>
      </c>
      <c r="B9" s="69" t="s">
        <v>62</v>
      </c>
      <c r="C9" s="70"/>
      <c r="D9" s="71"/>
      <c r="E9" s="71"/>
      <c r="F9" s="72"/>
      <c r="G9" s="72"/>
      <c r="H9" s="72"/>
      <c r="I9" s="73"/>
      <c r="J9" s="74"/>
      <c r="K9" s="74"/>
      <c r="L9" s="80">
        <f>SUBTOTAL(109,Tabulka1[Celková cena bez DPH v Kč (pro účely hodnocení)  ])</f>
        <v>0</v>
      </c>
      <c r="M9" s="79">
        <f>SUBTOTAL(109,Tabulka1[Celková cena DPH v Kč])</f>
        <v>0</v>
      </c>
      <c r="N9" s="79">
        <f>SUBTOTAL(109,Tabulka1[[Celková cena s DPH v Kč ]])</f>
        <v>0</v>
      </c>
      <c r="O9" s="75"/>
      <c r="P9" s="75"/>
      <c r="Q9" s="74"/>
      <c r="R9" s="76"/>
      <c r="S9" s="77"/>
      <c r="T9" s="78"/>
      <c r="U9" s="78"/>
      <c r="V9" s="78"/>
      <c r="W9" s="78"/>
      <c r="X9" s="78"/>
      <c r="Y9" s="78"/>
      <c r="Z9" s="78"/>
      <c r="AA9" s="78"/>
      <c r="AB9" s="68"/>
      <c r="AC9" s="68">
        <f>SUBTOTAL(103,Tabulka1[Správce rozpočtu])</f>
        <v>1</v>
      </c>
    </row>
  </sheetData>
  <sheetProtection algorithmName="SHA-512" hashValue="0xtCPm+Z2XoEW03ABdQWOtoqBUg2WOJD+m0f//MFiZmVnX1P4pOoQ/viCUFlkn6B66Vmt4IPQZ7Si28w9QJA1A==" saltValue="TN1vGFI7ZKaNUnUPm8Xs3w==" spinCount="100000" sheet="1" objects="1" scenarios="1"/>
  <protectedRanges>
    <protectedRange sqref="O8:Q8" name="Oblast3"/>
    <protectedRange sqref="D8:E8" name="Oblast1"/>
    <protectedRange sqref="H8:I8" name="Oblast2"/>
  </protectedRanges>
  <mergeCells count="3">
    <mergeCell ref="B4:P4"/>
    <mergeCell ref="B6:C6"/>
    <mergeCell ref="B2:F2"/>
  </mergeCells>
  <pageMargins left="0.7" right="0.7" top="0.78740157499999996" bottom="0.78740157499999996" header="0.3" footer="0.3"/>
  <pageSetup paperSize="9" scale="27"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6"/>
  <sheetViews>
    <sheetView showGridLines="0" workbookViewId="0"/>
  </sheetViews>
  <sheetFormatPr defaultRowHeight="15" x14ac:dyDescent="0.25"/>
  <cols>
    <col min="1" max="1" width="0.85546875" customWidth="1"/>
    <col min="2" max="2" width="50.140625" customWidth="1"/>
    <col min="3" max="3" width="1.28515625" customWidth="1"/>
    <col min="4" max="4" width="4.28515625" customWidth="1"/>
    <col min="5" max="6" width="12.42578125" customWidth="1"/>
  </cols>
  <sheetData>
    <row r="1" spans="2:6" ht="30" x14ac:dyDescent="0.25">
      <c r="B1" s="37" t="s">
        <v>25</v>
      </c>
      <c r="C1" s="37"/>
      <c r="D1" s="45"/>
      <c r="E1" s="45"/>
      <c r="F1" s="45"/>
    </row>
    <row r="2" spans="2:6" x14ac:dyDescent="0.25">
      <c r="B2" s="37" t="s">
        <v>26</v>
      </c>
      <c r="C2" s="37"/>
      <c r="D2" s="45"/>
      <c r="E2" s="45"/>
      <c r="F2" s="45"/>
    </row>
    <row r="3" spans="2:6" x14ac:dyDescent="0.25">
      <c r="B3" s="38"/>
      <c r="C3" s="38"/>
      <c r="D3" s="46"/>
      <c r="E3" s="46"/>
      <c r="F3" s="46"/>
    </row>
    <row r="4" spans="2:6" ht="60" x14ac:dyDescent="0.25">
      <c r="B4" s="38" t="s">
        <v>27</v>
      </c>
      <c r="C4" s="38"/>
      <c r="D4" s="46"/>
      <c r="E4" s="46"/>
      <c r="F4" s="46"/>
    </row>
    <row r="5" spans="2:6" x14ac:dyDescent="0.25">
      <c r="B5" s="38"/>
      <c r="C5" s="38"/>
      <c r="D5" s="46"/>
      <c r="E5" s="46"/>
      <c r="F5" s="46"/>
    </row>
    <row r="6" spans="2:6" ht="30" x14ac:dyDescent="0.25">
      <c r="B6" s="37" t="s">
        <v>28</v>
      </c>
      <c r="C6" s="37"/>
      <c r="D6" s="45"/>
      <c r="E6" s="45" t="s">
        <v>29</v>
      </c>
      <c r="F6" s="45" t="s">
        <v>30</v>
      </c>
    </row>
    <row r="7" spans="2:6" ht="15.75" thickBot="1" x14ac:dyDescent="0.3">
      <c r="B7" s="38"/>
      <c r="C7" s="38"/>
      <c r="D7" s="46"/>
      <c r="E7" s="46"/>
      <c r="F7" s="46"/>
    </row>
    <row r="8" spans="2:6" ht="45" x14ac:dyDescent="0.25">
      <c r="B8" s="39" t="s">
        <v>31</v>
      </c>
      <c r="C8" s="40"/>
      <c r="D8" s="47"/>
      <c r="E8" s="47">
        <v>1</v>
      </c>
      <c r="F8" s="48"/>
    </row>
    <row r="9" spans="2:6" ht="30.75" thickBot="1" x14ac:dyDescent="0.3">
      <c r="B9" s="41"/>
      <c r="C9" s="42"/>
      <c r="D9" s="49"/>
      <c r="E9" s="50" t="s">
        <v>32</v>
      </c>
      <c r="F9" s="51" t="s">
        <v>33</v>
      </c>
    </row>
    <row r="10" spans="2:6" ht="15.75" thickBot="1" x14ac:dyDescent="0.3">
      <c r="B10" s="38"/>
      <c r="C10" s="38"/>
      <c r="D10" s="46"/>
      <c r="E10" s="46"/>
      <c r="F10" s="46"/>
    </row>
    <row r="11" spans="2:6" ht="45" x14ac:dyDescent="0.25">
      <c r="B11" s="39" t="s">
        <v>34</v>
      </c>
      <c r="C11" s="40"/>
      <c r="D11" s="47"/>
      <c r="E11" s="47">
        <v>1</v>
      </c>
      <c r="F11" s="48"/>
    </row>
    <row r="12" spans="2:6" ht="45.75" thickBot="1" x14ac:dyDescent="0.3">
      <c r="B12" s="41"/>
      <c r="C12" s="42"/>
      <c r="D12" s="49"/>
      <c r="E12" s="50" t="s">
        <v>35</v>
      </c>
      <c r="F12" s="51" t="s">
        <v>33</v>
      </c>
    </row>
    <row r="13" spans="2:6" ht="15.75" thickBot="1" x14ac:dyDescent="0.3">
      <c r="B13" s="38"/>
      <c r="C13" s="38"/>
      <c r="D13" s="46"/>
      <c r="E13" s="46"/>
      <c r="F13" s="46"/>
    </row>
    <row r="14" spans="2:6" ht="60.75" thickBot="1" x14ac:dyDescent="0.3">
      <c r="B14" s="43" t="s">
        <v>36</v>
      </c>
      <c r="C14" s="44"/>
      <c r="D14" s="52"/>
      <c r="E14" s="52">
        <v>27</v>
      </c>
      <c r="F14" s="53" t="s">
        <v>33</v>
      </c>
    </row>
    <row r="15" spans="2:6" x14ac:dyDescent="0.25">
      <c r="B15" s="38"/>
      <c r="C15" s="38"/>
      <c r="D15" s="46"/>
      <c r="E15" s="46"/>
      <c r="F15" s="46"/>
    </row>
    <row r="16" spans="2:6" x14ac:dyDescent="0.25">
      <c r="B16" s="38"/>
      <c r="C16" s="38"/>
      <c r="D16" s="46"/>
      <c r="E16" s="46"/>
      <c r="F16" s="46"/>
    </row>
  </sheetData>
  <hyperlinks>
    <hyperlink ref="E9" location="'Výzva č. 52 CHEMIK'!B9" display="'Výzva č. 52 CHEMIK'!B9" xr:uid="{00000000-0004-0000-0100-000000000000}"/>
    <hyperlink ref="E12" location="'Výzva č. 52 CHEMIK'!A7:T9" display="'Výzva č. 52 CHEMIK'!A7:T9" xr:uid="{00000000-0004-0000-01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Výzva č. 65 CHEMIK</vt:lpstr>
      <vt:lpstr>List1</vt:lpstr>
      <vt:lpstr>'Výzva č. 65 CHEMIK'!Oblast_tisku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Daniela Slováková</cp:lastModifiedBy>
  <cp:lastPrinted>2024-10-23T12:07:28Z</cp:lastPrinted>
  <dcterms:created xsi:type="dcterms:W3CDTF">2022-10-31T14:01:21Z</dcterms:created>
  <dcterms:modified xsi:type="dcterms:W3CDTF">2024-10-24T12:43:52Z</dcterms:modified>
</cp:coreProperties>
</file>