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24 -/"/>
    </mc:Choice>
  </mc:AlternateContent>
  <xr:revisionPtr revIDLastSave="7" documentId="13_ncr:1_{71E091B8-78DC-42EE-BCD1-4A8914BFA2CD}" xr6:coauthVersionLast="47" xr6:coauthVersionMax="47" xr10:uidLastSave="{4FC0824C-B703-4B1E-8139-42E700441120}"/>
  <bookViews>
    <workbookView xWindow="1152" yWindow="1152" windowWidth="20244" windowHeight="8160" xr2:uid="{00000000-000D-0000-FFFF-FFFF00000000}"/>
  </bookViews>
  <sheets>
    <sheet name="Tech. specifikace" sheetId="4" r:id="rId1"/>
    <sheet name="Cenová kalkulac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C9" i="5" s="1"/>
  <c r="B8" i="5"/>
  <c r="C8" i="5" s="1"/>
  <c r="B7" i="5"/>
  <c r="B6" i="5"/>
  <c r="B5" i="5"/>
  <c r="B4" i="5"/>
  <c r="C4" i="5" s="1"/>
  <c r="B3" i="5"/>
  <c r="B2" i="5"/>
  <c r="B53" i="4"/>
  <c r="B52" i="4"/>
  <c r="B50" i="4"/>
  <c r="B48" i="4"/>
</calcChain>
</file>

<file path=xl/sharedStrings.xml><?xml version="1.0" encoding="utf-8"?>
<sst xmlns="http://schemas.openxmlformats.org/spreadsheetml/2006/main" count="99" uniqueCount="84">
  <si>
    <t>Nabízený model:</t>
  </si>
  <si>
    <t>Part number:</t>
  </si>
  <si>
    <t>Technická specifikace</t>
  </si>
  <si>
    <t>Požadovaná hodnota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</si>
  <si>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</si>
  <si>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</si>
  <si>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</si>
  <si>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</si>
  <si>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</si>
  <si>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</si>
  <si>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</si>
  <si>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</si>
  <si>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</si>
  <si>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</si>
  <si>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</si>
  <si>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</si>
  <si>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</si>
  <si>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</si>
  <si>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</si>
  <si>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</si>
  <si>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</si>
  <si>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Ano</t>
  </si>
  <si>
    <t>Záruka a servis</t>
  </si>
  <si>
    <t>Nabízené zboží (přesná hodnota nebo ANO/NE)</t>
  </si>
  <si>
    <t>Tisk</t>
  </si>
  <si>
    <t>Technologie tisku</t>
  </si>
  <si>
    <t>laser</t>
  </si>
  <si>
    <t>Formáty papíru</t>
  </si>
  <si>
    <t>A4, A5, …</t>
  </si>
  <si>
    <t>Rychlost tisku A4</t>
  </si>
  <si>
    <t>min. 25 stran/min. (čb a bar)</t>
  </si>
  <si>
    <t>Tiskové rozlišení (dpi)</t>
  </si>
  <si>
    <t>1200 x 1200, 1 200 × 600</t>
  </si>
  <si>
    <t>Automatický oboustranný tisk</t>
  </si>
  <si>
    <t xml:space="preserve">Interníh zásobník papíru </t>
  </si>
  <si>
    <t>alespoň na 550 listů</t>
  </si>
  <si>
    <t>Boční ruční podavač papíru</t>
  </si>
  <si>
    <t>alespoň na 100 listů</t>
  </si>
  <si>
    <t>Samostatné tonerové zásobníky a fotoválce, nikoli cartridge 2v1</t>
  </si>
  <si>
    <t>Výtěžnost tonerů při 5% pokrytí</t>
  </si>
  <si>
    <t xml:space="preserve">černý min. 23000 stran A4, </t>
  </si>
  <si>
    <t>barevné min. 18000 stran A4</t>
  </si>
  <si>
    <t>Tiskové jazyky</t>
  </si>
  <si>
    <t>PCL6, PS3, UFRII</t>
  </si>
  <si>
    <t>Možnost tisku obálek a vizitek</t>
  </si>
  <si>
    <t>Možnost bezpečnostního tisku s vodoznakem + datum</t>
  </si>
  <si>
    <t>Skener</t>
  </si>
  <si>
    <t>Rozlišení skeneru</t>
  </si>
  <si>
    <t>min. 600 x 600 dpi</t>
  </si>
  <si>
    <t>Automatické oboustranné skenování</t>
  </si>
  <si>
    <t>Podavač dokumentů bez otáčení předloh, tzn. jednoprůchodový skener s kapacitou alespoň 100 listů</t>
  </si>
  <si>
    <t>Skenování na paměťové zařízení USB</t>
  </si>
  <si>
    <t>Skenování do interního uložiště stroje s možností vzdáleného přístupu k naskenovaným dokumentům a jejich stažení prostřednictvím komunikačního protokolu SMB nebo http/https</t>
  </si>
  <si>
    <t>Skenování ze zařízení do síťového uložiště a do e-mailu, komunikační protokoly SMB 3.1.1, FTP, SMTP</t>
  </si>
  <si>
    <t>Konektivita</t>
  </si>
  <si>
    <t>síť LAN RJ45</t>
  </si>
  <si>
    <t>1000Base-T/100Base-TX</t>
  </si>
  <si>
    <t>USB</t>
  </si>
  <si>
    <t>min. 1x USB 3.0 Host, min. 1x USB 2.0 Host</t>
  </si>
  <si>
    <t>Další požadavky</t>
  </si>
  <si>
    <t>Ovládání tiskárny přes dotykový panel o velikosti alespoň 10“ bez manuálních tlačítek</t>
  </si>
  <si>
    <t>Vnitřní uložiště SSD</t>
  </si>
  <si>
    <t>min. 256 GB</t>
  </si>
  <si>
    <t>Operační paměť RAM</t>
  </si>
  <si>
    <t>alespoň 3,5 GB</t>
  </si>
  <si>
    <t>Náklady na tisk</t>
  </si>
  <si>
    <t>Náklady na tisk s originálním tonerem (čb)</t>
  </si>
  <si>
    <t>max. 0,22 Kč  bez DPH/str.</t>
  </si>
  <si>
    <t>Náklady na tisk s originálním tonerem (bar)</t>
  </si>
  <si>
    <t>max. 1,4 Kč  bez DPH/str.</t>
  </si>
  <si>
    <t>Sada tonerů C,M,Y,K součástí dodávky stroje</t>
  </si>
  <si>
    <t>Certifikace a ekologie</t>
  </si>
  <si>
    <t>Minimální deklarovaná životnost stroje</t>
  </si>
  <si>
    <t>min.  600 000 výtisků</t>
  </si>
  <si>
    <t>Stav</t>
  </si>
  <si>
    <t>Nová</t>
  </si>
  <si>
    <t>Servisní smlouva, v rámci které dodavatel zajistí dodávky tonerů, servis stroje včetně dodávky originálních náhradních dílů a práce servisního technika.</t>
  </si>
  <si>
    <t>min. na 5 let</t>
  </si>
  <si>
    <t>Doprava,instalace,zaškolení</t>
  </si>
  <si>
    <t>Odhadovaná cena stroje:</t>
  </si>
  <si>
    <t>max. 65 000 bez DPH</t>
  </si>
  <si>
    <t>Nabídková cena</t>
  </si>
  <si>
    <t>1 Typ zařízení: Barevná multifunkce A4</t>
  </si>
  <si>
    <t>1: Barevná multifunkce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</si>
</sst>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4" borderId="12" xfId="0" applyFill="1" applyBorder="1"/>
    <xf numFmtId="164" fontId="0" fillId="3" borderId="13" xfId="0" applyNumberFormat="1" applyFill="1" applyBorder="1"/>
    <xf numFmtId="0" fontId="0" fillId="3" borderId="13" xfId="0" applyFill="1" applyBorder="1"/>
    <xf numFmtId="9" fontId="0" fillId="3" borderId="13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3" xfId="0" applyNumberFormat="1" applyFill="1" applyBorder="1" applyAlignment="1">
      <alignment horizontal="center" vertical="center"/>
    </xf>
    <xf numFmtId="8" fontId="0" fillId="2" borderId="13" xfId="0" quotePrefix="1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8" fontId="0" fillId="7" borderId="13" xfId="0" quotePrefix="1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0" fontId="2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12" xfId="0" applyBorder="1"/>
    <xf numFmtId="0" fontId="2" fillId="2" borderId="13" xfId="0" applyFont="1" applyFill="1" applyBorder="1"/>
    <xf numFmtId="0" fontId="0" fillId="0" borderId="15" xfId="0" applyBorder="1"/>
    <xf numFmtId="164" fontId="0" fillId="2" borderId="1" xfId="0" applyNumberFormat="1" applyFill="1" applyBorder="1" applyAlignment="1">
      <alignment horizontal="right" vertical="center"/>
    </xf>
    <xf numFmtId="0" fontId="0" fillId="3" borderId="3" xfId="0" applyFill="1" applyBorder="1"/>
    <xf numFmtId="0" fontId="0" fillId="3" borderId="5" xfId="0" applyFill="1" applyBorder="1"/>
    <xf numFmtId="0" fontId="2" fillId="0" borderId="1" xfId="0" applyFont="1" applyBorder="1"/>
    <xf numFmtId="0" fontId="3" fillId="0" borderId="10" xfId="0" applyFont="1" applyBorder="1"/>
    <xf numFmtId="0" fontId="0" fillId="0" borderId="16" xfId="0" applyBorder="1"/>
    <xf numFmtId="0" fontId="2" fillId="0" borderId="12" xfId="0" applyFont="1" applyBorder="1"/>
    <xf numFmtId="0" fontId="5" fillId="0" borderId="0" xfId="0" applyFont="1"/>
    <xf numFmtId="0" fontId="1" fillId="0" borderId="0" xfId="0" applyFont="1" applyAlignment="1">
      <alignment vertical="center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5" fillId="0" borderId="19" xfId="0" applyFont="1" applyBorder="1"/>
    <xf numFmtId="0" fontId="2" fillId="2" borderId="18" xfId="0" applyFont="1" applyFill="1" applyBorder="1"/>
    <xf numFmtId="0" fontId="6" fillId="0" borderId="19" xfId="0" applyFont="1" applyBorder="1"/>
    <xf numFmtId="0" fontId="6" fillId="0" borderId="0" xfId="0" applyFont="1"/>
    <xf numFmtId="0" fontId="1" fillId="0" borderId="20" xfId="0" applyFont="1" applyBorder="1"/>
    <xf numFmtId="0" fontId="0" fillId="0" borderId="21" xfId="0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0" borderId="19" xfId="0" applyBorder="1"/>
    <xf numFmtId="0" fontId="0" fillId="0" borderId="23" xfId="0" applyBorder="1"/>
    <xf numFmtId="0" fontId="0" fillId="3" borderId="24" xfId="0" applyFill="1" applyBorder="1"/>
    <xf numFmtId="0" fontId="2" fillId="0" borderId="7" xfId="0" applyFont="1" applyBorder="1"/>
    <xf numFmtId="0" fontId="2" fillId="0" borderId="8" xfId="0" applyFont="1" applyBorder="1"/>
    <xf numFmtId="9" fontId="0" fillId="2" borderId="1" xfId="1" applyFont="1" applyFill="1" applyBorder="1" applyAlignment="1">
      <alignment horizontal="right" vertical="center"/>
    </xf>
    <xf numFmtId="0" fontId="2" fillId="2" borderId="25" xfId="0" applyFont="1" applyFill="1" applyBorder="1"/>
    <xf numFmtId="0" fontId="2" fillId="2" borderId="26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0" fillId="0" borderId="13" xfId="0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B0F5-A9A9-49D0-B716-22C0FCE3CCAF}">
  <dimension ref="A1:E53"/>
  <sheetViews>
    <sheetView tabSelected="1" topLeftCell="A41" zoomScale="85" zoomScaleNormal="85" workbookViewId="0">
      <selection activeCell="B47" sqref="B47"/>
    </sheetView>
  </sheetViews>
  <sheetFormatPr defaultColWidth="8.88671875" defaultRowHeight="14.4" x14ac:dyDescent="0.3"/>
  <cols>
    <col min="1" max="1" width="39.44140625" customWidth="1"/>
    <col min="2" max="2" width="56.109375" customWidth="1"/>
    <col min="3" max="3" width="21.88671875" customWidth="1"/>
  </cols>
  <sheetData>
    <row r="1" spans="1:5" ht="25.2" customHeight="1" thickBot="1" x14ac:dyDescent="0.5">
      <c r="A1" s="37" t="s">
        <v>82</v>
      </c>
      <c r="B1" s="38"/>
      <c r="C1" s="10"/>
      <c r="E1" s="2"/>
    </row>
    <row r="2" spans="1:5" x14ac:dyDescent="0.3">
      <c r="A2" s="8"/>
      <c r="B2" s="4" t="s">
        <v>0</v>
      </c>
      <c r="C2" s="34"/>
      <c r="E2" s="2"/>
    </row>
    <row r="3" spans="1:5" ht="15" thickBot="1" x14ac:dyDescent="0.35">
      <c r="A3" s="8"/>
      <c r="B3" s="5" t="s">
        <v>1</v>
      </c>
      <c r="C3" s="35"/>
    </row>
    <row r="4" spans="1:5" x14ac:dyDescent="0.3">
      <c r="A4" s="8"/>
      <c r="C4" s="32"/>
    </row>
    <row r="5" spans="1:5" ht="45" customHeight="1" x14ac:dyDescent="0.3">
      <c r="A5" s="39" t="s">
        <v>2</v>
      </c>
      <c r="B5" s="36" t="s">
        <v>3</v>
      </c>
      <c r="C5" s="71" t="s">
        <v>23</v>
      </c>
    </row>
    <row r="6" spans="1:5" x14ac:dyDescent="0.3">
      <c r="A6" s="27" t="s">
        <v>24</v>
      </c>
      <c r="B6" s="6"/>
      <c r="C6" s="28"/>
    </row>
    <row r="7" spans="1:5" x14ac:dyDescent="0.3">
      <c r="A7" s="30" t="s">
        <v>25</v>
      </c>
      <c r="B7" s="7" t="s">
        <v>26</v>
      </c>
      <c r="C7" s="29"/>
    </row>
    <row r="8" spans="1:5" x14ac:dyDescent="0.3">
      <c r="A8" s="30" t="s">
        <v>27</v>
      </c>
      <c r="B8" s="7" t="s">
        <v>28</v>
      </c>
      <c r="C8" s="29"/>
    </row>
    <row r="9" spans="1:5" x14ac:dyDescent="0.3">
      <c r="A9" s="30" t="s">
        <v>29</v>
      </c>
      <c r="B9" s="40" t="s">
        <v>30</v>
      </c>
      <c r="C9" s="29"/>
    </row>
    <row r="10" spans="1:5" x14ac:dyDescent="0.3">
      <c r="A10" s="30" t="s">
        <v>31</v>
      </c>
      <c r="B10" s="7" t="s">
        <v>32</v>
      </c>
      <c r="C10" s="29"/>
    </row>
    <row r="11" spans="1:5" x14ac:dyDescent="0.3">
      <c r="A11" s="30" t="s">
        <v>33</v>
      </c>
      <c r="B11" s="7" t="s">
        <v>21</v>
      </c>
      <c r="C11" s="29"/>
    </row>
    <row r="12" spans="1:5" x14ac:dyDescent="0.3">
      <c r="A12" s="30" t="s">
        <v>34</v>
      </c>
      <c r="B12" s="7" t="s">
        <v>35</v>
      </c>
      <c r="C12" s="29"/>
    </row>
    <row r="13" spans="1:5" x14ac:dyDescent="0.3">
      <c r="A13" s="41" t="s">
        <v>36</v>
      </c>
      <c r="B13" s="7" t="s">
        <v>37</v>
      </c>
      <c r="C13" s="29"/>
    </row>
    <row r="14" spans="1:5" ht="28.8" x14ac:dyDescent="0.3">
      <c r="A14" s="42" t="s">
        <v>38</v>
      </c>
      <c r="B14" s="43" t="s">
        <v>21</v>
      </c>
      <c r="C14" s="44"/>
    </row>
    <row r="15" spans="1:5" x14ac:dyDescent="0.3">
      <c r="A15" s="45" t="s">
        <v>39</v>
      </c>
      <c r="B15" s="7" t="s">
        <v>40</v>
      </c>
      <c r="C15" s="29"/>
    </row>
    <row r="16" spans="1:5" x14ac:dyDescent="0.3">
      <c r="A16" s="46"/>
      <c r="B16" s="7" t="s">
        <v>41</v>
      </c>
      <c r="C16" s="29"/>
    </row>
    <row r="17" spans="1:3" x14ac:dyDescent="0.3">
      <c r="A17" s="30" t="s">
        <v>42</v>
      </c>
      <c r="B17" s="7" t="s">
        <v>43</v>
      </c>
      <c r="C17" s="29"/>
    </row>
    <row r="18" spans="1:3" x14ac:dyDescent="0.3">
      <c r="A18" s="30" t="s">
        <v>44</v>
      </c>
      <c r="B18" s="7" t="s">
        <v>21</v>
      </c>
      <c r="C18" s="29"/>
    </row>
    <row r="19" spans="1:3" x14ac:dyDescent="0.3">
      <c r="A19" s="30" t="s">
        <v>45</v>
      </c>
      <c r="B19" s="7" t="s">
        <v>21</v>
      </c>
      <c r="C19" s="29"/>
    </row>
    <row r="20" spans="1:3" x14ac:dyDescent="0.3">
      <c r="A20" s="27" t="s">
        <v>46</v>
      </c>
      <c r="B20" s="3"/>
      <c r="C20" s="31"/>
    </row>
    <row r="21" spans="1:3" x14ac:dyDescent="0.3">
      <c r="A21" s="30" t="s">
        <v>47</v>
      </c>
      <c r="B21" s="1" t="s">
        <v>48</v>
      </c>
      <c r="C21" s="13"/>
    </row>
    <row r="22" spans="1:3" x14ac:dyDescent="0.3">
      <c r="A22" s="30" t="s">
        <v>49</v>
      </c>
      <c r="B22" s="7" t="s">
        <v>21</v>
      </c>
      <c r="C22" s="13"/>
    </row>
    <row r="23" spans="1:3" ht="43.2" x14ac:dyDescent="0.3">
      <c r="A23" s="42" t="s">
        <v>50</v>
      </c>
      <c r="B23" s="47" t="s">
        <v>21</v>
      </c>
      <c r="C23" s="48"/>
    </row>
    <row r="24" spans="1:3" x14ac:dyDescent="0.3">
      <c r="A24" s="30" t="s">
        <v>51</v>
      </c>
      <c r="B24" s="7" t="s">
        <v>21</v>
      </c>
      <c r="C24" s="29"/>
    </row>
    <row r="25" spans="1:3" ht="72" x14ac:dyDescent="0.3">
      <c r="A25" s="42" t="s">
        <v>52</v>
      </c>
      <c r="B25" s="49" t="s">
        <v>21</v>
      </c>
      <c r="C25" s="50"/>
    </row>
    <row r="26" spans="1:3" ht="43.2" x14ac:dyDescent="0.3">
      <c r="A26" s="42" t="s">
        <v>53</v>
      </c>
      <c r="B26" s="49" t="s">
        <v>21</v>
      </c>
      <c r="C26" s="50"/>
    </row>
    <row r="27" spans="1:3" x14ac:dyDescent="0.3">
      <c r="A27" s="27" t="s">
        <v>54</v>
      </c>
      <c r="B27" s="6"/>
      <c r="C27" s="28"/>
    </row>
    <row r="28" spans="1:3" x14ac:dyDescent="0.3">
      <c r="A28" s="30" t="s">
        <v>55</v>
      </c>
      <c r="B28" s="7" t="s">
        <v>56</v>
      </c>
      <c r="C28" s="29"/>
    </row>
    <row r="29" spans="1:3" x14ac:dyDescent="0.3">
      <c r="A29" s="30" t="s">
        <v>57</v>
      </c>
      <c r="B29" s="7" t="s">
        <v>58</v>
      </c>
      <c r="C29" s="29"/>
    </row>
    <row r="30" spans="1:3" x14ac:dyDescent="0.3">
      <c r="A30" s="27" t="s">
        <v>59</v>
      </c>
      <c r="B30" s="6"/>
      <c r="C30" s="28"/>
    </row>
    <row r="31" spans="1:3" ht="28.8" x14ac:dyDescent="0.3">
      <c r="A31" s="51" t="s">
        <v>60</v>
      </c>
      <c r="B31" s="43" t="s">
        <v>21</v>
      </c>
      <c r="C31" s="44"/>
    </row>
    <row r="32" spans="1:3" x14ac:dyDescent="0.3">
      <c r="A32" s="45" t="s">
        <v>61</v>
      </c>
      <c r="B32" s="7" t="s">
        <v>62</v>
      </c>
      <c r="C32" s="29"/>
    </row>
    <row r="33" spans="1:3" x14ac:dyDescent="0.3">
      <c r="A33" s="45" t="s">
        <v>63</v>
      </c>
      <c r="B33" s="7" t="s">
        <v>64</v>
      </c>
      <c r="C33" s="29"/>
    </row>
    <row r="34" spans="1:3" x14ac:dyDescent="0.3">
      <c r="A34" s="27" t="s">
        <v>65</v>
      </c>
      <c r="B34" s="6"/>
      <c r="C34" s="28"/>
    </row>
    <row r="35" spans="1:3" x14ac:dyDescent="0.3">
      <c r="A35" s="30" t="s">
        <v>66</v>
      </c>
      <c r="B35" s="7" t="s">
        <v>67</v>
      </c>
      <c r="C35" s="29"/>
    </row>
    <row r="36" spans="1:3" x14ac:dyDescent="0.3">
      <c r="A36" s="45" t="s">
        <v>68</v>
      </c>
      <c r="B36" s="7" t="s">
        <v>69</v>
      </c>
      <c r="C36" s="29"/>
    </row>
    <row r="37" spans="1:3" x14ac:dyDescent="0.3">
      <c r="A37" s="52" t="s">
        <v>70</v>
      </c>
      <c r="B37" s="40" t="s">
        <v>21</v>
      </c>
      <c r="C37" s="29"/>
    </row>
    <row r="38" spans="1:3" x14ac:dyDescent="0.3">
      <c r="A38" s="53" t="s">
        <v>71</v>
      </c>
      <c r="B38" s="6"/>
      <c r="C38" s="28"/>
    </row>
    <row r="39" spans="1:3" x14ac:dyDescent="0.3">
      <c r="A39" s="54" t="s">
        <v>72</v>
      </c>
      <c r="B39" s="55" t="s">
        <v>73</v>
      </c>
      <c r="C39" s="29"/>
    </row>
    <row r="40" spans="1:3" x14ac:dyDescent="0.3">
      <c r="A40" s="53" t="s">
        <v>22</v>
      </c>
      <c r="B40" s="6"/>
      <c r="C40" s="28"/>
    </row>
    <row r="41" spans="1:3" x14ac:dyDescent="0.3">
      <c r="A41" s="56" t="s">
        <v>74</v>
      </c>
      <c r="B41" s="57" t="s">
        <v>75</v>
      </c>
      <c r="C41" s="58"/>
    </row>
    <row r="42" spans="1:3" ht="57.6" x14ac:dyDescent="0.3">
      <c r="A42" s="51" t="s">
        <v>76</v>
      </c>
      <c r="B42" s="59" t="s">
        <v>77</v>
      </c>
      <c r="C42" s="60"/>
    </row>
    <row r="43" spans="1:3" x14ac:dyDescent="0.3">
      <c r="A43" s="61" t="s">
        <v>78</v>
      </c>
      <c r="B43" s="62" t="s">
        <v>21</v>
      </c>
      <c r="C43" s="63"/>
    </row>
    <row r="44" spans="1:3" ht="15" thickBot="1" x14ac:dyDescent="0.35">
      <c r="A44" s="64" t="s">
        <v>79</v>
      </c>
      <c r="B44" s="65" t="s">
        <v>80</v>
      </c>
      <c r="C44" s="9"/>
    </row>
    <row r="45" spans="1:3" x14ac:dyDescent="0.3">
      <c r="A45" s="67" t="s">
        <v>81</v>
      </c>
      <c r="B45" s="68"/>
    </row>
    <row r="46" spans="1:3" x14ac:dyDescent="0.3">
      <c r="A46" s="11" t="s">
        <v>4</v>
      </c>
      <c r="B46" s="12"/>
    </row>
    <row r="47" spans="1:3" x14ac:dyDescent="0.3">
      <c r="A47" s="11" t="s">
        <v>5</v>
      </c>
      <c r="B47" s="72">
        <v>1</v>
      </c>
    </row>
    <row r="48" spans="1:3" x14ac:dyDescent="0.3">
      <c r="A48" s="11" t="s">
        <v>6</v>
      </c>
      <c r="B48" s="12">
        <f>B46*B47</f>
        <v>0</v>
      </c>
    </row>
    <row r="49" spans="1:2" x14ac:dyDescent="0.3">
      <c r="A49" s="11" t="s">
        <v>7</v>
      </c>
      <c r="B49" s="14"/>
    </row>
    <row r="50" spans="1:2" x14ac:dyDescent="0.3">
      <c r="A50" s="11" t="s">
        <v>8</v>
      </c>
      <c r="B50" s="12">
        <f>B51-B46</f>
        <v>0</v>
      </c>
    </row>
    <row r="51" spans="1:2" x14ac:dyDescent="0.3">
      <c r="A51" s="11" t="s">
        <v>9</v>
      </c>
      <c r="B51" s="12"/>
    </row>
    <row r="52" spans="1:2" x14ac:dyDescent="0.3">
      <c r="A52" s="11" t="s">
        <v>10</v>
      </c>
      <c r="B52" s="12">
        <f>B47*B50</f>
        <v>0</v>
      </c>
    </row>
    <row r="53" spans="1:2" ht="15" thickBot="1" x14ac:dyDescent="0.35">
      <c r="A53" s="15" t="s">
        <v>11</v>
      </c>
      <c r="B53" s="16">
        <f>B47*B51</f>
        <v>0</v>
      </c>
    </row>
  </sheetData>
  <mergeCells count="1">
    <mergeCell ref="A45:B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E29F-C26F-4E70-8B4C-3A385D75E004}">
  <dimension ref="A1:C9"/>
  <sheetViews>
    <sheetView workbookViewId="0">
      <selection activeCell="M4" sqref="M4"/>
    </sheetView>
  </sheetViews>
  <sheetFormatPr defaultRowHeight="14.4" x14ac:dyDescent="0.3"/>
  <cols>
    <col min="1" max="1" width="24" customWidth="1"/>
    <col min="2" max="2" width="19.88671875" customWidth="1"/>
    <col min="3" max="3" width="29.88671875" customWidth="1"/>
  </cols>
  <sheetData>
    <row r="1" spans="1:3" ht="28.8" x14ac:dyDescent="0.3">
      <c r="A1" s="17" t="s">
        <v>12</v>
      </c>
      <c r="B1" s="18" t="s">
        <v>83</v>
      </c>
      <c r="C1" s="69" t="s">
        <v>13</v>
      </c>
    </row>
    <row r="2" spans="1:3" x14ac:dyDescent="0.3">
      <c r="A2" s="19" t="s">
        <v>14</v>
      </c>
      <c r="B2" s="20">
        <f>'Tech. specifikace'!B46</f>
        <v>0</v>
      </c>
      <c r="C2" s="70"/>
    </row>
    <row r="3" spans="1:3" ht="16.5" customHeight="1" x14ac:dyDescent="0.3">
      <c r="A3" s="19" t="s">
        <v>15</v>
      </c>
      <c r="B3" s="23">
        <f>'Tech. specifikace'!B47</f>
        <v>1</v>
      </c>
      <c r="C3" s="70"/>
    </row>
    <row r="4" spans="1:3" ht="28.8" x14ac:dyDescent="0.3">
      <c r="A4" s="19" t="s">
        <v>16</v>
      </c>
      <c r="B4" s="20">
        <f>'Tech. specifikace'!B48</f>
        <v>0</v>
      </c>
      <c r="C4" s="21">
        <f>SUM(B4:B4)</f>
        <v>0</v>
      </c>
    </row>
    <row r="5" spans="1:3" x14ac:dyDescent="0.3">
      <c r="A5" s="19" t="s">
        <v>7</v>
      </c>
      <c r="B5" s="66">
        <f>'Tech. specifikace'!B49</f>
        <v>0</v>
      </c>
      <c r="C5" s="22" t="s">
        <v>17</v>
      </c>
    </row>
    <row r="6" spans="1:3" x14ac:dyDescent="0.3">
      <c r="A6" s="19" t="s">
        <v>18</v>
      </c>
      <c r="B6" s="33">
        <f>'Tech. specifikace'!B50</f>
        <v>0</v>
      </c>
      <c r="C6" s="22" t="s">
        <v>17</v>
      </c>
    </row>
    <row r="7" spans="1:3" x14ac:dyDescent="0.3">
      <c r="A7" s="19" t="s">
        <v>9</v>
      </c>
      <c r="B7" s="33">
        <f>'Tech. specifikace'!B51</f>
        <v>0</v>
      </c>
      <c r="C7" s="22" t="s">
        <v>17</v>
      </c>
    </row>
    <row r="8" spans="1:3" ht="28.8" x14ac:dyDescent="0.3">
      <c r="A8" s="19" t="s">
        <v>19</v>
      </c>
      <c r="B8" s="20">
        <f>'Tech. specifikace'!B52</f>
        <v>0</v>
      </c>
      <c r="C8" s="24">
        <f>SUM(B8:B8)</f>
        <v>0</v>
      </c>
    </row>
    <row r="9" spans="1:3" ht="29.4" thickBot="1" x14ac:dyDescent="0.35">
      <c r="A9" s="25" t="s">
        <v>20</v>
      </c>
      <c r="B9" s="20">
        <f>'Tech. specifikace'!B53</f>
        <v>0</v>
      </c>
      <c r="C9" s="26">
        <f>SUM(B9:B9)</f>
        <v>0</v>
      </c>
    </row>
  </sheetData>
  <protectedRanges>
    <protectedRange sqref="C2" name="Rozsah1"/>
  </protectedRanges>
  <mergeCells count="1">
    <mergeCell ref="C1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2024-11-05T21:04:26Z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