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ajifs01.jinonice.cuni.cz\datakam\users\valektomas\Dokumenty\2022 - investiční záměry\VZ k investičním záměrům\Kajetánka_blok_B\Interiéry Kajetánka\"/>
    </mc:Choice>
  </mc:AlternateContent>
  <xr:revisionPtr revIDLastSave="0" documentId="13_ncr:1_{5A621C02-F925-481A-81DB-FB6A309F63D3}" xr6:coauthVersionLast="47" xr6:coauthVersionMax="47" xr10:uidLastSave="{00000000-0000-0000-0000-000000000000}"/>
  <bookViews>
    <workbookView xWindow="-120" yWindow="-120" windowWidth="29040" windowHeight="15720" xr2:uid="{B1D77EF7-D078-4269-A413-4808D928D2A6}"/>
  </bookViews>
  <sheets>
    <sheet name="VV Interier-nabytek" sheetId="1" r:id="rId1"/>
  </sheets>
  <definedNames>
    <definedName name="_xlnm.Print_Area" localSheetId="0">'VV Interier-nabytek'!$A$6:$K$36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G31" i="1"/>
  <c r="H31" i="1" s="1"/>
  <c r="K30" i="1"/>
  <c r="L30" i="1" s="1"/>
  <c r="H28" i="1"/>
  <c r="I28" i="1" s="1"/>
  <c r="K28" i="1" s="1"/>
  <c r="G28" i="1"/>
  <c r="H27" i="1"/>
  <c r="G27" i="1"/>
  <c r="I27" i="1" s="1"/>
  <c r="K27" i="1" s="1"/>
  <c r="H25" i="1"/>
  <c r="G25" i="1"/>
  <c r="I25" i="1" s="1"/>
  <c r="K25" i="1" s="1"/>
  <c r="H24" i="1"/>
  <c r="G24" i="1"/>
  <c r="I24" i="1" s="1"/>
  <c r="K24" i="1" s="1"/>
  <c r="H23" i="1"/>
  <c r="G23" i="1"/>
  <c r="I23" i="1" s="1"/>
  <c r="K23" i="1" s="1"/>
  <c r="H22" i="1"/>
  <c r="G22" i="1"/>
  <c r="I22" i="1" s="1"/>
  <c r="H21" i="1"/>
  <c r="G21" i="1"/>
  <c r="I21" i="1" s="1"/>
  <c r="K20" i="1"/>
  <c r="I20" i="1"/>
  <c r="H20" i="1"/>
  <c r="G20" i="1"/>
  <c r="K19" i="1"/>
  <c r="I19" i="1"/>
  <c r="H19" i="1"/>
  <c r="G19" i="1"/>
  <c r="H18" i="1"/>
  <c r="G18" i="1"/>
  <c r="I18" i="1" s="1"/>
  <c r="A18" i="1"/>
  <c r="A19" i="1" s="1"/>
  <c r="A20" i="1" s="1"/>
  <c r="A21" i="1" s="1"/>
  <c r="A22" i="1" s="1"/>
  <c r="A23" i="1" s="1"/>
  <c r="A24" i="1" s="1"/>
  <c r="A25" i="1" s="1"/>
  <c r="A27" i="1" s="1"/>
  <c r="A28" i="1" s="1"/>
  <c r="A30" i="1" s="1"/>
  <c r="A31" i="1" s="1"/>
  <c r="I16" i="1"/>
  <c r="K16" i="1" s="1"/>
  <c r="H16" i="1"/>
  <c r="G16" i="1"/>
  <c r="H15" i="1"/>
  <c r="G15" i="1"/>
  <c r="I15" i="1" s="1"/>
  <c r="K15" i="1" s="1"/>
  <c r="H14" i="1"/>
  <c r="I14" i="1" s="1"/>
  <c r="K14" i="1" s="1"/>
  <c r="G14" i="1"/>
  <c r="I13" i="1"/>
  <c r="K13" i="1" s="1"/>
  <c r="H13" i="1"/>
  <c r="G13" i="1"/>
  <c r="H12" i="1"/>
  <c r="G12" i="1"/>
  <c r="I12" i="1" s="1"/>
  <c r="K12" i="1" s="1"/>
  <c r="I11" i="1"/>
  <c r="K11" i="1" s="1"/>
  <c r="H11" i="1"/>
  <c r="G11" i="1"/>
  <c r="H10" i="1"/>
  <c r="I10" i="1" s="1"/>
  <c r="K10" i="1" s="1"/>
  <c r="G10" i="1"/>
  <c r="H9" i="1"/>
  <c r="G9" i="1"/>
  <c r="I9" i="1" s="1"/>
  <c r="K9" i="1" s="1"/>
  <c r="A9" i="1"/>
  <c r="A10" i="1" s="1"/>
  <c r="A11" i="1" s="1"/>
  <c r="A12" i="1" s="1"/>
  <c r="A13" i="1" s="1"/>
  <c r="A14" i="1" s="1"/>
  <c r="A15" i="1" s="1"/>
  <c r="H8" i="1"/>
  <c r="G8" i="1"/>
  <c r="I8" i="1" s="1"/>
  <c r="K8" i="1" s="1"/>
  <c r="L13" i="1" l="1"/>
  <c r="M13" i="1" s="1"/>
  <c r="L20" i="1"/>
  <c r="M20" i="1" s="1"/>
  <c r="L14" i="1"/>
  <c r="M14" i="1" s="1"/>
  <c r="L15" i="1"/>
  <c r="M15" i="1" s="1"/>
  <c r="K21" i="1"/>
  <c r="K7" i="1"/>
  <c r="L8" i="1"/>
  <c r="K22" i="1"/>
  <c r="L16" i="1"/>
  <c r="M16" i="1" s="1"/>
  <c r="L23" i="1"/>
  <c r="M23" i="1" s="1"/>
  <c r="L9" i="1"/>
  <c r="M9" i="1" s="1"/>
  <c r="L24" i="1"/>
  <c r="M24" i="1" s="1"/>
  <c r="K18" i="1"/>
  <c r="L25" i="1"/>
  <c r="M25" i="1" s="1"/>
  <c r="L10" i="1"/>
  <c r="M10" i="1" s="1"/>
  <c r="K26" i="1"/>
  <c r="L27" i="1"/>
  <c r="L11" i="1"/>
  <c r="M11" i="1" s="1"/>
  <c r="L12" i="1"/>
  <c r="M12" i="1" s="1"/>
  <c r="L28" i="1"/>
  <c r="M28" i="1" s="1"/>
  <c r="M31" i="1"/>
  <c r="L19" i="1"/>
  <c r="M19" i="1" s="1"/>
  <c r="K29" i="1"/>
  <c r="M30" i="1"/>
  <c r="L31" i="1"/>
  <c r="L29" i="1" s="1"/>
  <c r="L22" i="1" l="1"/>
  <c r="M22" i="1" s="1"/>
  <c r="L7" i="1"/>
  <c r="M8" i="1"/>
  <c r="M7" i="1" s="1"/>
  <c r="L26" i="1"/>
  <c r="L21" i="1"/>
  <c r="M21" i="1" s="1"/>
  <c r="M27" i="1"/>
  <c r="M26" i="1" s="1"/>
  <c r="L18" i="1"/>
  <c r="K17" i="1"/>
  <c r="K32" i="1" s="1"/>
  <c r="M29" i="1"/>
  <c r="L17" i="1" l="1"/>
  <c r="L32" i="1"/>
  <c r="M18" i="1"/>
  <c r="M17" i="1" s="1"/>
  <c r="M32" i="1"/>
</calcChain>
</file>

<file path=xl/sharedStrings.xml><?xml version="1.0" encoding="utf-8"?>
<sst xmlns="http://schemas.openxmlformats.org/spreadsheetml/2006/main" count="83" uniqueCount="66">
  <si>
    <t>KAJETÁNKA INTERIÉRY</t>
  </si>
  <si>
    <t>Příloha č. 2 ZD - Soupis položek</t>
  </si>
  <si>
    <t>Pol.</t>
  </si>
  <si>
    <t>Název výrobku</t>
  </si>
  <si>
    <t>Označení v PD</t>
  </si>
  <si>
    <r>
      <t xml:space="preserve">Rozměr v mm
</t>
    </r>
    <r>
      <rPr>
        <sz val="10"/>
        <rFont val="Arial CE"/>
        <charset val="238"/>
      </rPr>
      <t>(</t>
    </r>
    <r>
      <rPr>
        <b/>
        <sz val="10"/>
        <rFont val="Arial CE"/>
        <family val="2"/>
        <charset val="238"/>
      </rPr>
      <t>š</t>
    </r>
    <r>
      <rPr>
        <sz val="10"/>
        <rFont val="Arial CE"/>
        <charset val="238"/>
      </rPr>
      <t>x</t>
    </r>
    <r>
      <rPr>
        <b/>
        <sz val="10"/>
        <rFont val="Arial CE"/>
        <family val="2"/>
        <charset val="238"/>
      </rPr>
      <t>h</t>
    </r>
    <r>
      <rPr>
        <sz val="10"/>
        <rFont val="Arial CE"/>
        <charset val="238"/>
      </rPr>
      <t>x</t>
    </r>
    <r>
      <rPr>
        <b/>
        <sz val="10"/>
        <rFont val="Arial CE"/>
        <family val="2"/>
        <charset val="238"/>
      </rPr>
      <t>v</t>
    </r>
    <r>
      <rPr>
        <sz val="10"/>
        <rFont val="Arial CE"/>
        <charset val="238"/>
      </rPr>
      <t>)</t>
    </r>
  </si>
  <si>
    <t>Ks/pokoj</t>
  </si>
  <si>
    <t>I. Etapa celkem ks</t>
  </si>
  <si>
    <t>II. Etapa celkem ks</t>
  </si>
  <si>
    <t>celkem ks</t>
  </si>
  <si>
    <t>Cena jednotková bez DPH</t>
  </si>
  <si>
    <t>Cena celkem bez DPH</t>
  </si>
  <si>
    <t>DPH 21%</t>
  </si>
  <si>
    <t>Cena celkem vč. DPH</t>
  </si>
  <si>
    <t>Dvoulůžkový pokoj</t>
  </si>
  <si>
    <t xml:space="preserve">Stůl 1300 atyp </t>
  </si>
  <si>
    <t>Stůl</t>
  </si>
  <si>
    <t>1300x600x750</t>
  </si>
  <si>
    <t>Police závěsná atyp 1</t>
  </si>
  <si>
    <t>Police 1</t>
  </si>
  <si>
    <t>1300x220x340</t>
  </si>
  <si>
    <t>Postel 1 -2x zásuvka, laťový rošt</t>
  </si>
  <si>
    <t>Postel 1</t>
  </si>
  <si>
    <t>2050x950x750</t>
  </si>
  <si>
    <t>Postel 2 -2x zásuvka, laťový rošt</t>
  </si>
  <si>
    <t>Postel 2</t>
  </si>
  <si>
    <t>kontejner atyp s kolečky, zámek centrální</t>
  </si>
  <si>
    <t>Kontejner</t>
  </si>
  <si>
    <t>550x400x550</t>
  </si>
  <si>
    <t>Skříň 1 -police</t>
  </si>
  <si>
    <t>Skříň 1</t>
  </si>
  <si>
    <t>950x500x2350</t>
  </si>
  <si>
    <t>Skříň 2-šatní - horní police, zámek, výsuvný věšák, 2x dolní police</t>
  </si>
  <si>
    <t>Skříň 2</t>
  </si>
  <si>
    <t>600x600x2350</t>
  </si>
  <si>
    <t>Skříň 3 -6x police, zámek D+M</t>
  </si>
  <si>
    <t>Skříň 3</t>
  </si>
  <si>
    <t>360x600x2350</t>
  </si>
  <si>
    <t>Věšák na kabáty 4 háčky</t>
  </si>
  <si>
    <t>Věšák 1</t>
  </si>
  <si>
    <t>600x18x1800</t>
  </si>
  <si>
    <t>Jednolůžkový pokoj</t>
  </si>
  <si>
    <t>Stůl 1300 atyp</t>
  </si>
  <si>
    <t>Police závěsná atyp</t>
  </si>
  <si>
    <t>Skříň 4 -police</t>
  </si>
  <si>
    <t>Skříň 4</t>
  </si>
  <si>
    <t>Skříň 5 -šatní - horní police, výsuvný věšák</t>
  </si>
  <si>
    <t>Skříň 5</t>
  </si>
  <si>
    <t>600x500x2350</t>
  </si>
  <si>
    <t>Háček na kabáty</t>
  </si>
  <si>
    <t>Háčky</t>
  </si>
  <si>
    <t>Společné prostory a sociální zařízení</t>
  </si>
  <si>
    <t>Věšák na kabáty 3 háčky</t>
  </si>
  <si>
    <t>Věšák 2</t>
  </si>
  <si>
    <t>Police závěsná atyp 2</t>
  </si>
  <si>
    <t>Police 2</t>
  </si>
  <si>
    <t>790x11000x470</t>
  </si>
  <si>
    <t>Ostatní</t>
  </si>
  <si>
    <t>Dílenská dokumentace</t>
  </si>
  <si>
    <t>kpl</t>
  </si>
  <si>
    <t>Doprava</t>
  </si>
  <si>
    <t>CELKEM</t>
  </si>
  <si>
    <t>Poznámky:</t>
  </si>
  <si>
    <t>Uvedené položky jsou včetně všech potřebných kotevních prvků a kování.</t>
  </si>
  <si>
    <t>Položky jsou uvedeny jako komplet, tj. dodávka a montáž.</t>
  </si>
  <si>
    <t>Dodavatel vyplní pouze žlutě označená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</si>
</sst>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Aptos Narrow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2" fillId="0" borderId="1" xfId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1" applyFont="1" applyFill="1" applyBorder="1" applyAlignment="1">
      <alignment horizontal="left" vertical="center" wrapText="1" indent="1"/>
    </xf>
    <xf numFmtId="0" fontId="4" fillId="2" borderId="1" xfId="1" applyFont="1" applyFill="1" applyBorder="1" applyAlignment="1">
      <alignment horizontal="right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2" applyFill="1" applyBorder="1" applyAlignment="1">
      <alignment horizontal="left" indent="1"/>
    </xf>
    <xf numFmtId="3" fontId="3" fillId="3" borderId="1" xfId="2" applyNumberFormat="1" applyFill="1" applyBorder="1" applyAlignment="1">
      <alignment horizontal="center"/>
    </xf>
    <xf numFmtId="4" fontId="3" fillId="4" borderId="1" xfId="2" applyNumberFormat="1" applyFill="1" applyBorder="1" applyAlignment="1">
      <alignment horizontal="right"/>
    </xf>
    <xf numFmtId="4" fontId="6" fillId="0" borderId="1" xfId="0" applyNumberFormat="1" applyFont="1" applyBorder="1" applyAlignment="1">
      <alignment horizontal="right" vertical="center" wrapText="1"/>
    </xf>
  </cellXfs>
  <cellStyles count="3">
    <cellStyle name="Normální" xfId="0" builtinId="0"/>
    <cellStyle name="normální_kat_čísla" xfId="2" xr:uid="{87ACE8E8-D2CD-4882-AFBF-1A62244D612D}"/>
    <cellStyle name="normální_logistika BA1" xfId="1" xr:uid="{39216FEC-0C6E-4D86-9DD7-E3E29C4E82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28553-B2DC-44DE-BEB4-D7DAC96A1FA5}">
  <dimension ref="A1:M37"/>
  <sheetViews>
    <sheetView tabSelected="1" zoomScaleNormal="100" workbookViewId="0">
      <selection activeCell="K8" sqref="K8"/>
    </sheetView>
  </sheetViews>
  <sheetFormatPr defaultRowHeight="15" x14ac:dyDescent="0.25"/>
  <cols>
    <col min="1" max="1" width="5.85546875" bestFit="1" customWidth="1"/>
    <col min="2" max="2" width="58.5703125" customWidth="1"/>
    <col min="3" max="3" width="11.42578125" customWidth="1"/>
    <col min="4" max="4" width="15.140625" hidden="1" customWidth="1"/>
    <col min="5" max="6" width="8.7109375" customWidth="1"/>
    <col min="7" max="8" width="10" customWidth="1"/>
    <col min="9" max="9" width="10.7109375" customWidth="1"/>
    <col min="10" max="10" width="17.7109375" style="1" customWidth="1"/>
    <col min="11" max="11" width="18.7109375" style="2" customWidth="1"/>
    <col min="12" max="12" width="14" style="2" customWidth="1"/>
    <col min="13" max="13" width="17.5703125" style="2" customWidth="1"/>
  </cols>
  <sheetData>
    <row r="1" spans="1:13" x14ac:dyDescent="0.25">
      <c r="B1" t="s">
        <v>0</v>
      </c>
    </row>
    <row r="3" spans="1:13" x14ac:dyDescent="0.25">
      <c r="B3" t="s">
        <v>1</v>
      </c>
    </row>
    <row r="6" spans="1:13" s="6" customFormat="1" ht="33.75" customHeight="1" x14ac:dyDescent="0.25">
      <c r="A6" s="3" t="s">
        <v>2</v>
      </c>
      <c r="B6" s="3" t="s">
        <v>3</v>
      </c>
      <c r="C6" s="3" t="s">
        <v>4</v>
      </c>
      <c r="D6" s="3" t="s">
        <v>5</v>
      </c>
      <c r="E6" s="4" t="s">
        <v>6</v>
      </c>
      <c r="F6" s="4" t="s">
        <v>6</v>
      </c>
      <c r="G6" s="4" t="s">
        <v>7</v>
      </c>
      <c r="H6" s="4" t="s">
        <v>8</v>
      </c>
      <c r="I6" s="4" t="s">
        <v>9</v>
      </c>
      <c r="J6" s="4" t="s">
        <v>10</v>
      </c>
      <c r="K6" s="5" t="s">
        <v>11</v>
      </c>
      <c r="L6" s="5" t="s">
        <v>12</v>
      </c>
      <c r="M6" s="5" t="s">
        <v>13</v>
      </c>
    </row>
    <row r="7" spans="1:13" x14ac:dyDescent="0.25">
      <c r="A7" s="7"/>
      <c r="B7" s="7" t="s">
        <v>14</v>
      </c>
      <c r="C7" s="7"/>
      <c r="D7" s="7"/>
      <c r="E7" s="7"/>
      <c r="F7" s="7"/>
      <c r="G7" s="7"/>
      <c r="H7" s="7"/>
      <c r="I7" s="7"/>
      <c r="J7" s="8"/>
      <c r="K7" s="9">
        <f>SUM(K8:K16)</f>
        <v>0</v>
      </c>
      <c r="L7" s="9">
        <f t="shared" ref="L7:M7" si="0">SUM(L8:L16)</f>
        <v>0</v>
      </c>
      <c r="M7" s="9">
        <f t="shared" si="0"/>
        <v>0</v>
      </c>
    </row>
    <row r="8" spans="1:13" x14ac:dyDescent="0.25">
      <c r="A8" s="10">
        <v>1</v>
      </c>
      <c r="B8" s="11" t="s">
        <v>15</v>
      </c>
      <c r="C8" s="11" t="s">
        <v>16</v>
      </c>
      <c r="D8" s="12" t="s">
        <v>17</v>
      </c>
      <c r="E8" s="13">
        <v>2</v>
      </c>
      <c r="F8" s="13">
        <v>2</v>
      </c>
      <c r="G8" s="13">
        <f>E8*4*15</f>
        <v>120</v>
      </c>
      <c r="H8" s="13">
        <f>F8*4*15</f>
        <v>120</v>
      </c>
      <c r="I8" s="13">
        <f>SUM(G8:H8)</f>
        <v>240</v>
      </c>
      <c r="J8" s="14"/>
      <c r="K8" s="15">
        <f t="shared" ref="K8:K31" si="1">+J8*I8</f>
        <v>0</v>
      </c>
      <c r="L8" s="15">
        <f>K8*0.21</f>
        <v>0</v>
      </c>
      <c r="M8" s="15">
        <f>SUM(K8+L8)</f>
        <v>0</v>
      </c>
    </row>
    <row r="9" spans="1:13" x14ac:dyDescent="0.25">
      <c r="A9" s="10">
        <f>A8+1</f>
        <v>2</v>
      </c>
      <c r="B9" s="11" t="s">
        <v>18</v>
      </c>
      <c r="C9" s="11" t="s">
        <v>19</v>
      </c>
      <c r="D9" s="12" t="s">
        <v>20</v>
      </c>
      <c r="E9" s="13">
        <v>2</v>
      </c>
      <c r="F9" s="13">
        <v>2</v>
      </c>
      <c r="G9" s="13">
        <f>E9*4*15</f>
        <v>120</v>
      </c>
      <c r="H9" s="13">
        <f>F9*4*15</f>
        <v>120</v>
      </c>
      <c r="I9" s="13">
        <f t="shared" ref="I9:I24" si="2">SUM(G9:H9)</f>
        <v>240</v>
      </c>
      <c r="J9" s="14"/>
      <c r="K9" s="15">
        <f t="shared" si="1"/>
        <v>0</v>
      </c>
      <c r="L9" s="15">
        <f t="shared" ref="L9:L31" si="3">K9*0.21</f>
        <v>0</v>
      </c>
      <c r="M9" s="15">
        <f t="shared" ref="M9:M31" si="4">SUM(K9+L9)</f>
        <v>0</v>
      </c>
    </row>
    <row r="10" spans="1:13" x14ac:dyDescent="0.25">
      <c r="A10" s="10">
        <f t="shared" ref="A10:A31" si="5">A9+1</f>
        <v>3</v>
      </c>
      <c r="B10" s="11" t="s">
        <v>21</v>
      </c>
      <c r="C10" s="11" t="s">
        <v>22</v>
      </c>
      <c r="D10" s="12" t="s">
        <v>23</v>
      </c>
      <c r="E10" s="13">
        <v>1</v>
      </c>
      <c r="F10" s="13">
        <v>1</v>
      </c>
      <c r="G10" s="13">
        <f t="shared" ref="G10:H16" si="6">E10*4*15</f>
        <v>60</v>
      </c>
      <c r="H10" s="13">
        <f t="shared" si="6"/>
        <v>60</v>
      </c>
      <c r="I10" s="13">
        <f t="shared" si="2"/>
        <v>120</v>
      </c>
      <c r="J10" s="14"/>
      <c r="K10" s="15">
        <f t="shared" si="1"/>
        <v>0</v>
      </c>
      <c r="L10" s="15">
        <f t="shared" si="3"/>
        <v>0</v>
      </c>
      <c r="M10" s="15">
        <f t="shared" si="4"/>
        <v>0</v>
      </c>
    </row>
    <row r="11" spans="1:13" x14ac:dyDescent="0.25">
      <c r="A11" s="10">
        <f t="shared" si="5"/>
        <v>4</v>
      </c>
      <c r="B11" s="11" t="s">
        <v>24</v>
      </c>
      <c r="C11" s="11" t="s">
        <v>25</v>
      </c>
      <c r="D11" s="12" t="s">
        <v>23</v>
      </c>
      <c r="E11" s="13">
        <v>1</v>
      </c>
      <c r="F11" s="13">
        <v>1</v>
      </c>
      <c r="G11" s="13">
        <f t="shared" si="6"/>
        <v>60</v>
      </c>
      <c r="H11" s="13">
        <f t="shared" si="6"/>
        <v>60</v>
      </c>
      <c r="I11" s="13">
        <f t="shared" si="2"/>
        <v>120</v>
      </c>
      <c r="J11" s="14"/>
      <c r="K11" s="15">
        <f t="shared" si="1"/>
        <v>0</v>
      </c>
      <c r="L11" s="15">
        <f t="shared" si="3"/>
        <v>0</v>
      </c>
      <c r="M11" s="15">
        <f t="shared" si="4"/>
        <v>0</v>
      </c>
    </row>
    <row r="12" spans="1:13" x14ac:dyDescent="0.25">
      <c r="A12" s="10">
        <f t="shared" si="5"/>
        <v>5</v>
      </c>
      <c r="B12" s="11" t="s">
        <v>26</v>
      </c>
      <c r="C12" s="11" t="s">
        <v>27</v>
      </c>
      <c r="D12" s="12" t="s">
        <v>28</v>
      </c>
      <c r="E12" s="13">
        <v>2</v>
      </c>
      <c r="F12" s="13">
        <v>2</v>
      </c>
      <c r="G12" s="13">
        <f t="shared" si="6"/>
        <v>120</v>
      </c>
      <c r="H12" s="13">
        <f t="shared" si="6"/>
        <v>120</v>
      </c>
      <c r="I12" s="13">
        <f t="shared" si="2"/>
        <v>240</v>
      </c>
      <c r="J12" s="14"/>
      <c r="K12" s="15">
        <f t="shared" si="1"/>
        <v>0</v>
      </c>
      <c r="L12" s="15">
        <f t="shared" si="3"/>
        <v>0</v>
      </c>
      <c r="M12" s="15">
        <f t="shared" si="4"/>
        <v>0</v>
      </c>
    </row>
    <row r="13" spans="1:13" x14ac:dyDescent="0.25">
      <c r="A13" s="10">
        <f t="shared" si="5"/>
        <v>6</v>
      </c>
      <c r="B13" s="11" t="s">
        <v>29</v>
      </c>
      <c r="C13" s="11" t="s">
        <v>30</v>
      </c>
      <c r="D13" s="12" t="s">
        <v>31</v>
      </c>
      <c r="E13" s="13">
        <v>1</v>
      </c>
      <c r="F13" s="13">
        <v>1</v>
      </c>
      <c r="G13" s="13">
        <f t="shared" si="6"/>
        <v>60</v>
      </c>
      <c r="H13" s="13">
        <f t="shared" si="6"/>
        <v>60</v>
      </c>
      <c r="I13" s="13">
        <f t="shared" si="2"/>
        <v>120</v>
      </c>
      <c r="J13" s="14"/>
      <c r="K13" s="15">
        <f t="shared" si="1"/>
        <v>0</v>
      </c>
      <c r="L13" s="15">
        <f t="shared" si="3"/>
        <v>0</v>
      </c>
      <c r="M13" s="15">
        <f t="shared" si="4"/>
        <v>0</v>
      </c>
    </row>
    <row r="14" spans="1:13" x14ac:dyDescent="0.25">
      <c r="A14" s="10">
        <f t="shared" si="5"/>
        <v>7</v>
      </c>
      <c r="B14" s="11" t="s">
        <v>32</v>
      </c>
      <c r="C14" s="11" t="s">
        <v>33</v>
      </c>
      <c r="D14" s="12" t="s">
        <v>34</v>
      </c>
      <c r="E14" s="13">
        <v>2</v>
      </c>
      <c r="F14" s="13">
        <v>2</v>
      </c>
      <c r="G14" s="13">
        <f t="shared" si="6"/>
        <v>120</v>
      </c>
      <c r="H14" s="13">
        <f t="shared" si="6"/>
        <v>120</v>
      </c>
      <c r="I14" s="13">
        <f t="shared" si="2"/>
        <v>240</v>
      </c>
      <c r="J14" s="14"/>
      <c r="K14" s="15">
        <f t="shared" si="1"/>
        <v>0</v>
      </c>
      <c r="L14" s="15">
        <f t="shared" si="3"/>
        <v>0</v>
      </c>
      <c r="M14" s="15">
        <f t="shared" si="4"/>
        <v>0</v>
      </c>
    </row>
    <row r="15" spans="1:13" x14ac:dyDescent="0.25">
      <c r="A15" s="10">
        <f t="shared" si="5"/>
        <v>8</v>
      </c>
      <c r="B15" s="11" t="s">
        <v>35</v>
      </c>
      <c r="C15" s="11" t="s">
        <v>36</v>
      </c>
      <c r="D15" s="12" t="s">
        <v>37</v>
      </c>
      <c r="E15" s="13">
        <v>1</v>
      </c>
      <c r="F15" s="13">
        <v>1</v>
      </c>
      <c r="G15" s="13">
        <f t="shared" si="6"/>
        <v>60</v>
      </c>
      <c r="H15" s="13">
        <f t="shared" si="6"/>
        <v>60</v>
      </c>
      <c r="I15" s="13">
        <f t="shared" si="2"/>
        <v>120</v>
      </c>
      <c r="J15" s="14"/>
      <c r="K15" s="15">
        <f t="shared" si="1"/>
        <v>0</v>
      </c>
      <c r="L15" s="15">
        <f t="shared" si="3"/>
        <v>0</v>
      </c>
      <c r="M15" s="15">
        <f t="shared" si="4"/>
        <v>0</v>
      </c>
    </row>
    <row r="16" spans="1:13" x14ac:dyDescent="0.25">
      <c r="A16" s="10">
        <v>9</v>
      </c>
      <c r="B16" s="11" t="s">
        <v>38</v>
      </c>
      <c r="C16" s="11" t="s">
        <v>39</v>
      </c>
      <c r="D16" s="12" t="s">
        <v>40</v>
      </c>
      <c r="E16" s="13">
        <v>1</v>
      </c>
      <c r="F16" s="13">
        <v>1</v>
      </c>
      <c r="G16" s="13">
        <f t="shared" si="6"/>
        <v>60</v>
      </c>
      <c r="H16" s="13">
        <f t="shared" si="6"/>
        <v>60</v>
      </c>
      <c r="I16" s="13">
        <f t="shared" si="2"/>
        <v>120</v>
      </c>
      <c r="J16" s="14"/>
      <c r="K16" s="15">
        <f t="shared" si="1"/>
        <v>0</v>
      </c>
      <c r="L16" s="15">
        <f t="shared" si="3"/>
        <v>0</v>
      </c>
      <c r="M16" s="15">
        <f t="shared" si="4"/>
        <v>0</v>
      </c>
    </row>
    <row r="17" spans="1:13" x14ac:dyDescent="0.25">
      <c r="A17" s="7"/>
      <c r="B17" s="7" t="s">
        <v>41</v>
      </c>
      <c r="C17" s="7"/>
      <c r="D17" s="7"/>
      <c r="E17" s="7"/>
      <c r="F17" s="7"/>
      <c r="G17" s="7"/>
      <c r="H17" s="7"/>
      <c r="I17" s="7"/>
      <c r="J17" s="8"/>
      <c r="K17" s="9">
        <f t="shared" ref="K17:M17" si="7">SUM(K18:K25)</f>
        <v>0</v>
      </c>
      <c r="L17" s="9">
        <f t="shared" si="7"/>
        <v>0</v>
      </c>
      <c r="M17" s="9">
        <f t="shared" si="7"/>
        <v>0</v>
      </c>
    </row>
    <row r="18" spans="1:13" x14ac:dyDescent="0.25">
      <c r="A18" s="10">
        <f>A16+1</f>
        <v>10</v>
      </c>
      <c r="B18" s="11" t="s">
        <v>42</v>
      </c>
      <c r="C18" s="11" t="s">
        <v>16</v>
      </c>
      <c r="D18" s="12" t="s">
        <v>17</v>
      </c>
      <c r="E18" s="13">
        <v>1</v>
      </c>
      <c r="F18" s="13">
        <v>1</v>
      </c>
      <c r="G18" s="13">
        <f t="shared" ref="G18:H25" si="8">E18*4*15</f>
        <v>60</v>
      </c>
      <c r="H18" s="13">
        <f t="shared" si="8"/>
        <v>60</v>
      </c>
      <c r="I18" s="13">
        <f t="shared" si="2"/>
        <v>120</v>
      </c>
      <c r="J18" s="14"/>
      <c r="K18" s="15">
        <f t="shared" si="1"/>
        <v>0</v>
      </c>
      <c r="L18" s="15">
        <f t="shared" si="3"/>
        <v>0</v>
      </c>
      <c r="M18" s="15">
        <f t="shared" si="4"/>
        <v>0</v>
      </c>
    </row>
    <row r="19" spans="1:13" x14ac:dyDescent="0.25">
      <c r="A19" s="10">
        <f t="shared" si="5"/>
        <v>11</v>
      </c>
      <c r="B19" s="11" t="s">
        <v>43</v>
      </c>
      <c r="C19" s="11" t="s">
        <v>19</v>
      </c>
      <c r="D19" s="12" t="s">
        <v>20</v>
      </c>
      <c r="E19" s="13">
        <v>1</v>
      </c>
      <c r="F19" s="13">
        <v>1</v>
      </c>
      <c r="G19" s="13">
        <f t="shared" si="8"/>
        <v>60</v>
      </c>
      <c r="H19" s="13">
        <f t="shared" si="8"/>
        <v>60</v>
      </c>
      <c r="I19" s="13">
        <f t="shared" si="2"/>
        <v>120</v>
      </c>
      <c r="J19" s="14"/>
      <c r="K19" s="15">
        <f t="shared" si="1"/>
        <v>0</v>
      </c>
      <c r="L19" s="15">
        <f t="shared" si="3"/>
        <v>0</v>
      </c>
      <c r="M19" s="15">
        <f t="shared" si="4"/>
        <v>0</v>
      </c>
    </row>
    <row r="20" spans="1:13" x14ac:dyDescent="0.25">
      <c r="A20" s="10">
        <f t="shared" si="5"/>
        <v>12</v>
      </c>
      <c r="B20" s="11" t="s">
        <v>21</v>
      </c>
      <c r="C20" s="11" t="s">
        <v>22</v>
      </c>
      <c r="D20" s="12" t="s">
        <v>23</v>
      </c>
      <c r="E20" s="13">
        <v>1</v>
      </c>
      <c r="F20" s="13">
        <v>0</v>
      </c>
      <c r="G20" s="13">
        <f>E20*2*15</f>
        <v>30</v>
      </c>
      <c r="H20" s="13">
        <f>E20*2*15</f>
        <v>30</v>
      </c>
      <c r="I20" s="13">
        <f t="shared" si="2"/>
        <v>60</v>
      </c>
      <c r="J20" s="14"/>
      <c r="K20" s="15">
        <f t="shared" si="1"/>
        <v>0</v>
      </c>
      <c r="L20" s="15">
        <f t="shared" si="3"/>
        <v>0</v>
      </c>
      <c r="M20" s="15">
        <f t="shared" si="4"/>
        <v>0</v>
      </c>
    </row>
    <row r="21" spans="1:13" x14ac:dyDescent="0.25">
      <c r="A21" s="10">
        <f t="shared" si="5"/>
        <v>13</v>
      </c>
      <c r="B21" s="11" t="s">
        <v>24</v>
      </c>
      <c r="C21" s="11" t="s">
        <v>25</v>
      </c>
      <c r="D21" s="12" t="s">
        <v>23</v>
      </c>
      <c r="E21" s="13">
        <v>0</v>
      </c>
      <c r="F21" s="13">
        <v>1</v>
      </c>
      <c r="G21" s="13">
        <f>F21*2*15</f>
        <v>30</v>
      </c>
      <c r="H21" s="13">
        <f>F21*2*15</f>
        <v>30</v>
      </c>
      <c r="I21" s="13">
        <f t="shared" si="2"/>
        <v>60</v>
      </c>
      <c r="J21" s="14"/>
      <c r="K21" s="15">
        <f t="shared" si="1"/>
        <v>0</v>
      </c>
      <c r="L21" s="15">
        <f t="shared" si="3"/>
        <v>0</v>
      </c>
      <c r="M21" s="15">
        <f t="shared" si="4"/>
        <v>0</v>
      </c>
    </row>
    <row r="22" spans="1:13" x14ac:dyDescent="0.25">
      <c r="A22" s="10">
        <f t="shared" si="5"/>
        <v>14</v>
      </c>
      <c r="B22" s="11" t="s">
        <v>26</v>
      </c>
      <c r="C22" s="11" t="s">
        <v>27</v>
      </c>
      <c r="D22" s="12" t="s">
        <v>28</v>
      </c>
      <c r="E22" s="13">
        <v>1</v>
      </c>
      <c r="F22" s="13">
        <v>1</v>
      </c>
      <c r="G22" s="13">
        <f t="shared" si="8"/>
        <v>60</v>
      </c>
      <c r="H22" s="13">
        <f t="shared" si="8"/>
        <v>60</v>
      </c>
      <c r="I22" s="13">
        <f t="shared" si="2"/>
        <v>120</v>
      </c>
      <c r="J22" s="14"/>
      <c r="K22" s="15">
        <f t="shared" si="1"/>
        <v>0</v>
      </c>
      <c r="L22" s="15">
        <f t="shared" si="3"/>
        <v>0</v>
      </c>
      <c r="M22" s="15">
        <f t="shared" si="4"/>
        <v>0</v>
      </c>
    </row>
    <row r="23" spans="1:13" x14ac:dyDescent="0.25">
      <c r="A23" s="10">
        <f t="shared" si="5"/>
        <v>15</v>
      </c>
      <c r="B23" s="11" t="s">
        <v>44</v>
      </c>
      <c r="C23" s="11" t="s">
        <v>45</v>
      </c>
      <c r="D23" s="12" t="s">
        <v>31</v>
      </c>
      <c r="E23" s="13">
        <v>1</v>
      </c>
      <c r="F23" s="13">
        <v>1</v>
      </c>
      <c r="G23" s="13">
        <f t="shared" si="8"/>
        <v>60</v>
      </c>
      <c r="H23" s="13">
        <f t="shared" si="8"/>
        <v>60</v>
      </c>
      <c r="I23" s="13">
        <f t="shared" si="2"/>
        <v>120</v>
      </c>
      <c r="J23" s="14"/>
      <c r="K23" s="15">
        <f t="shared" si="1"/>
        <v>0</v>
      </c>
      <c r="L23" s="15">
        <f t="shared" si="3"/>
        <v>0</v>
      </c>
      <c r="M23" s="15">
        <f t="shared" si="4"/>
        <v>0</v>
      </c>
    </row>
    <row r="24" spans="1:13" x14ac:dyDescent="0.25">
      <c r="A24" s="10">
        <f t="shared" si="5"/>
        <v>16</v>
      </c>
      <c r="B24" s="11" t="s">
        <v>46</v>
      </c>
      <c r="C24" s="11" t="s">
        <v>47</v>
      </c>
      <c r="D24" s="12" t="s">
        <v>48</v>
      </c>
      <c r="E24" s="13">
        <v>1</v>
      </c>
      <c r="F24" s="13">
        <v>1</v>
      </c>
      <c r="G24" s="13">
        <f t="shared" si="8"/>
        <v>60</v>
      </c>
      <c r="H24" s="13">
        <f t="shared" si="8"/>
        <v>60</v>
      </c>
      <c r="I24" s="13">
        <f t="shared" si="2"/>
        <v>120</v>
      </c>
      <c r="J24" s="14"/>
      <c r="K24" s="15">
        <f t="shared" si="1"/>
        <v>0</v>
      </c>
      <c r="L24" s="15">
        <f t="shared" si="3"/>
        <v>0</v>
      </c>
      <c r="M24" s="15">
        <f t="shared" si="4"/>
        <v>0</v>
      </c>
    </row>
    <row r="25" spans="1:13" x14ac:dyDescent="0.25">
      <c r="A25" s="10">
        <f t="shared" si="5"/>
        <v>17</v>
      </c>
      <c r="B25" s="11" t="s">
        <v>49</v>
      </c>
      <c r="C25" s="11" t="s">
        <v>50</v>
      </c>
      <c r="D25" s="12"/>
      <c r="E25" s="13">
        <v>2</v>
      </c>
      <c r="F25" s="13">
        <v>2</v>
      </c>
      <c r="G25" s="13">
        <f t="shared" si="8"/>
        <v>120</v>
      </c>
      <c r="H25" s="13">
        <f t="shared" si="8"/>
        <v>120</v>
      </c>
      <c r="I25" s="13">
        <f t="shared" ref="I25" si="9">SUM(G25:H25)</f>
        <v>240</v>
      </c>
      <c r="J25" s="14"/>
      <c r="K25" s="15">
        <f t="shared" si="1"/>
        <v>0</v>
      </c>
      <c r="L25" s="15">
        <f t="shared" si="3"/>
        <v>0</v>
      </c>
      <c r="M25" s="15">
        <f t="shared" si="4"/>
        <v>0</v>
      </c>
    </row>
    <row r="26" spans="1:13" x14ac:dyDescent="0.25">
      <c r="A26" s="7"/>
      <c r="B26" s="7" t="s">
        <v>51</v>
      </c>
      <c r="C26" s="7"/>
      <c r="D26" s="7"/>
      <c r="E26" s="7"/>
      <c r="F26" s="7"/>
      <c r="G26" s="7"/>
      <c r="H26" s="7"/>
      <c r="I26" s="7"/>
      <c r="J26" s="8"/>
      <c r="K26" s="9">
        <f>SUM(K27:K28)</f>
        <v>0</v>
      </c>
      <c r="L26" s="9">
        <f>SUM(L27:L28)</f>
        <v>0</v>
      </c>
      <c r="M26" s="9">
        <f>SUM(M27:M28)</f>
        <v>0</v>
      </c>
    </row>
    <row r="27" spans="1:13" x14ac:dyDescent="0.25">
      <c r="A27" s="10">
        <f>A25+1</f>
        <v>18</v>
      </c>
      <c r="B27" s="11" t="s">
        <v>52</v>
      </c>
      <c r="C27" s="11" t="s">
        <v>53</v>
      </c>
      <c r="D27" s="12"/>
      <c r="E27" s="13">
        <v>1</v>
      </c>
      <c r="F27" s="13">
        <v>1</v>
      </c>
      <c r="G27" s="13">
        <f t="shared" ref="G27:H28" si="10">E27*4*15</f>
        <v>60</v>
      </c>
      <c r="H27" s="13">
        <f t="shared" si="10"/>
        <v>60</v>
      </c>
      <c r="I27" s="13">
        <f t="shared" ref="I27:I28" si="11">SUM(G27:H27)</f>
        <v>120</v>
      </c>
      <c r="J27" s="14"/>
      <c r="K27" s="15">
        <f t="shared" si="1"/>
        <v>0</v>
      </c>
      <c r="L27" s="15">
        <f t="shared" si="3"/>
        <v>0</v>
      </c>
      <c r="M27" s="15">
        <f t="shared" si="4"/>
        <v>0</v>
      </c>
    </row>
    <row r="28" spans="1:13" x14ac:dyDescent="0.25">
      <c r="A28" s="10">
        <f t="shared" si="5"/>
        <v>19</v>
      </c>
      <c r="B28" s="11" t="s">
        <v>54</v>
      </c>
      <c r="C28" s="11" t="s">
        <v>55</v>
      </c>
      <c r="D28" s="12" t="s">
        <v>56</v>
      </c>
      <c r="E28" s="13">
        <v>1</v>
      </c>
      <c r="F28" s="13">
        <v>1</v>
      </c>
      <c r="G28" s="13">
        <f t="shared" si="10"/>
        <v>60</v>
      </c>
      <c r="H28" s="13">
        <f t="shared" si="10"/>
        <v>60</v>
      </c>
      <c r="I28" s="13">
        <f t="shared" si="11"/>
        <v>120</v>
      </c>
      <c r="J28" s="14"/>
      <c r="K28" s="15">
        <f t="shared" si="1"/>
        <v>0</v>
      </c>
      <c r="L28" s="15">
        <f t="shared" si="3"/>
        <v>0</v>
      </c>
      <c r="M28" s="15">
        <f t="shared" si="4"/>
        <v>0</v>
      </c>
    </row>
    <row r="29" spans="1:13" x14ac:dyDescent="0.25">
      <c r="A29" s="7"/>
      <c r="B29" s="7" t="s">
        <v>57</v>
      </c>
      <c r="C29" s="7"/>
      <c r="D29" s="7"/>
      <c r="E29" s="7"/>
      <c r="F29" s="7"/>
      <c r="G29" s="7"/>
      <c r="H29" s="7"/>
      <c r="I29" s="7"/>
      <c r="J29" s="8"/>
      <c r="K29" s="9">
        <f>SUM(K30:K31)</f>
        <v>0</v>
      </c>
      <c r="L29" s="9">
        <f>SUM(L30:L31)</f>
        <v>0</v>
      </c>
      <c r="M29" s="9">
        <f>SUM(M30:M31)</f>
        <v>0</v>
      </c>
    </row>
    <row r="30" spans="1:13" x14ac:dyDescent="0.25">
      <c r="A30" s="10">
        <f>A28+1</f>
        <v>20</v>
      </c>
      <c r="B30" s="11" t="s">
        <v>58</v>
      </c>
      <c r="C30" s="11"/>
      <c r="D30" s="12" t="s">
        <v>59</v>
      </c>
      <c r="E30" s="13"/>
      <c r="F30" s="13"/>
      <c r="G30" s="13"/>
      <c r="H30" s="13"/>
      <c r="I30" s="13">
        <v>1</v>
      </c>
      <c r="J30" s="14"/>
      <c r="K30" s="15">
        <f t="shared" si="1"/>
        <v>0</v>
      </c>
      <c r="L30" s="15">
        <f t="shared" si="3"/>
        <v>0</v>
      </c>
      <c r="M30" s="15">
        <f t="shared" si="4"/>
        <v>0</v>
      </c>
    </row>
    <row r="31" spans="1:13" x14ac:dyDescent="0.25">
      <c r="A31" s="10">
        <f t="shared" si="5"/>
        <v>21</v>
      </c>
      <c r="B31" s="11" t="s">
        <v>60</v>
      </c>
      <c r="C31" s="11"/>
      <c r="D31" s="12" t="s">
        <v>59</v>
      </c>
      <c r="E31" s="13"/>
      <c r="F31" s="13"/>
      <c r="G31" s="13">
        <f t="shared" ref="G31" si="12">I31/2</f>
        <v>1</v>
      </c>
      <c r="H31" s="13">
        <f t="shared" ref="H31" si="13">I31-G31</f>
        <v>1</v>
      </c>
      <c r="I31" s="13">
        <v>2</v>
      </c>
      <c r="J31" s="14"/>
      <c r="K31" s="15">
        <f t="shared" si="1"/>
        <v>0</v>
      </c>
      <c r="L31" s="15">
        <f t="shared" si="3"/>
        <v>0</v>
      </c>
      <c r="M31" s="15">
        <f t="shared" si="4"/>
        <v>0</v>
      </c>
    </row>
    <row r="32" spans="1:13" ht="18" customHeight="1" x14ac:dyDescent="0.25">
      <c r="A32" s="7"/>
      <c r="B32" s="7" t="s">
        <v>61</v>
      </c>
      <c r="C32" s="7"/>
      <c r="D32" s="7"/>
      <c r="E32" s="7"/>
      <c r="F32" s="7"/>
      <c r="G32" s="7"/>
      <c r="H32" s="7"/>
      <c r="I32" s="7"/>
      <c r="J32" s="8"/>
      <c r="K32" s="9">
        <f>K7+K17+K26+K29</f>
        <v>0</v>
      </c>
      <c r="L32" s="9">
        <f>L7+L17+L26+L29</f>
        <v>0</v>
      </c>
      <c r="M32" s="9">
        <f>M7+M17+M26+M29</f>
        <v>0</v>
      </c>
    </row>
    <row r="34" spans="2:2" x14ac:dyDescent="0.25">
      <c r="B34" t="s">
        <v>62</v>
      </c>
    </row>
    <row r="35" spans="2:2" x14ac:dyDescent="0.25">
      <c r="B35" t="s">
        <v>63</v>
      </c>
    </row>
    <row r="36" spans="2:2" x14ac:dyDescent="0.25">
      <c r="B36" t="s">
        <v>64</v>
      </c>
    </row>
    <row r="37" spans="2:2" x14ac:dyDescent="0.25">
      <c r="B37" t="s">
        <v>65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VV Interier-nabytek</vt:lpstr>
      <vt:lpstr>'VV Interier-nabytek'!Oblast_tisku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Válek</dc:creator>
  <cp:lastModifiedBy>Tomáš Válek</cp:lastModifiedBy>
  <dcterms:created xsi:type="dcterms:W3CDTF">2024-09-10T06:55:01Z</dcterms:created>
  <dcterms:modified xsi:type="dcterms:W3CDTF">2024-09-10T06:56:25Z</dcterms:modified>
</cp:coreProperties>
</file>