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LÁRA\2024\16-VZMR DROGERIE opakování\2. ZD\"/>
    </mc:Choice>
  </mc:AlternateContent>
  <xr:revisionPtr revIDLastSave="0" documentId="13_ncr:1_{F21655AD-194B-497A-B58C-15C05FBB9F56}" xr6:coauthVersionLast="47" xr6:coauthVersionMax="47" xr10:uidLastSave="{00000000-0000-0000-0000-000000000000}"/>
  <bookViews>
    <workbookView xWindow="-120" yWindow="-120" windowWidth="38640" windowHeight="21120" xr2:uid="{9B3031FE-AAE7-4DDC-87AA-2A4901FA0BB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" l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82" i="1" l="1"/>
  <c r="L84" i="1" s="1"/>
  <c r="L85" i="1" l="1"/>
</calcChain>
</file>

<file path=xl/sharedStrings.xml><?xml version="1.0" encoding="utf-8"?>
<sst xmlns="http://schemas.openxmlformats.org/spreadsheetml/2006/main" count="567" uniqueCount="309">
  <si>
    <t xml:space="preserve">Příloha č. 1 Smlouvy - Specifikace předmětu plnění </t>
  </si>
  <si>
    <t>ČP</t>
  </si>
  <si>
    <t>popis výrobku</t>
  </si>
  <si>
    <t>jednotka</t>
  </si>
  <si>
    <t>požadovaná velikost nádoby (objem, hmotnost)</t>
  </si>
  <si>
    <t>typ nádoby</t>
  </si>
  <si>
    <t>obchodní název výrobku</t>
  </si>
  <si>
    <t>nabízená velikost</t>
  </si>
  <si>
    <t>počet ks v balení</t>
  </si>
  <si>
    <t>cena za jednotku</t>
  </si>
  <si>
    <t>spotřeba v jednotkách za posl. 12 měs</t>
  </si>
  <si>
    <t>předpokládaná cena za 12 měsíců celkem  bez DPH</t>
  </si>
  <si>
    <t xml:space="preserve"> katalogové číslo/produktový list</t>
  </si>
  <si>
    <t>NIPEZ</t>
  </si>
  <si>
    <t>1 litr</t>
  </si>
  <si>
    <t>max 1 l</t>
  </si>
  <si>
    <t>plastový obal s vhodným permanentním uzávěrem</t>
  </si>
  <si>
    <t>39831300-9 Čisticí prostředky na podlahy</t>
  </si>
  <si>
    <t>2</t>
  </si>
  <si>
    <t xml:space="preserve">Leštěnka na podlahu </t>
  </si>
  <si>
    <t>leštěnka na lino, vynil, dlažbu, mramor</t>
  </si>
  <si>
    <t>plastový obal s vhodným  uzávěrem</t>
  </si>
  <si>
    <t>3</t>
  </si>
  <si>
    <t>max 5 l</t>
  </si>
  <si>
    <t>4</t>
  </si>
  <si>
    <t>Čistící krém s mikročásticemi</t>
  </si>
  <si>
    <t>krémový abrazivní čisticí přípravek na čištění van, umyvadel, WC mís, baterií  na velmi znečištěné plochy</t>
  </si>
  <si>
    <t>plastový obal s vhodným uzávěrem</t>
  </si>
  <si>
    <t>39831240-0 Čisticí směsi</t>
  </si>
  <si>
    <t>5</t>
  </si>
  <si>
    <t xml:space="preserve">Čistič na dřevo </t>
  </si>
  <si>
    <t>prostředek na čištění dřevěných ploch</t>
  </si>
  <si>
    <t>x</t>
  </si>
  <si>
    <t>6</t>
  </si>
  <si>
    <t xml:space="preserve">Čistič oken </t>
  </si>
  <si>
    <t xml:space="preserve">prostředek s alkoholem na čištění oken, zrcadel a skla s rozprašovačem </t>
  </si>
  <si>
    <t>1 l</t>
  </si>
  <si>
    <t xml:space="preserve">max 1 l </t>
  </si>
  <si>
    <t>plastový obal s rozprašovačem</t>
  </si>
  <si>
    <t>7</t>
  </si>
  <si>
    <t>Čistič plastů</t>
  </si>
  <si>
    <t xml:space="preserve">čistící prostředek na plochy a umělé povrchy </t>
  </si>
  <si>
    <t>8</t>
  </si>
  <si>
    <t>Čistič vodního kamene</t>
  </si>
  <si>
    <t>9</t>
  </si>
  <si>
    <t>Sprej proti prachu</t>
  </si>
  <si>
    <t>sprej proti prachu</t>
  </si>
  <si>
    <t>max 750 ml</t>
  </si>
  <si>
    <t>sprej</t>
  </si>
  <si>
    <t>39833000-0 Prostředky proti prachu</t>
  </si>
  <si>
    <t>10</t>
  </si>
  <si>
    <t>Osvěžovač vzduchu ve spreji</t>
  </si>
  <si>
    <t>osvěžovač vzduchu ve spreji</t>
  </si>
  <si>
    <t>500 ml</t>
  </si>
  <si>
    <t>39811100-1 Osvěžovače vzduchu</t>
  </si>
  <si>
    <t>11</t>
  </si>
  <si>
    <t>Čistič odpadů</t>
  </si>
  <si>
    <t>prostředek pro čištění odpadů a potrubí</t>
  </si>
  <si>
    <t>1 kg</t>
  </si>
  <si>
    <t>max 1 kg</t>
  </si>
  <si>
    <t>39822000-0 Žíravé čisticí prostředky</t>
  </si>
  <si>
    <t>12</t>
  </si>
  <si>
    <t>13</t>
  </si>
  <si>
    <t>14</t>
  </si>
  <si>
    <t>Odstraňovač plísně</t>
  </si>
  <si>
    <t>15</t>
  </si>
  <si>
    <t>Tekuté mýdlo</t>
  </si>
  <si>
    <t>tekuté mýdlo s antibakteriální přísadou</t>
  </si>
  <si>
    <t>33711900-6 Mýdlo</t>
  </si>
  <si>
    <t>16</t>
  </si>
  <si>
    <t xml:space="preserve">Tekuté mýdlo </t>
  </si>
  <si>
    <t>17</t>
  </si>
  <si>
    <t xml:space="preserve">tekuté mýdlo jemné s obsahem glycerinu </t>
  </si>
  <si>
    <t>18</t>
  </si>
  <si>
    <t>tekuté mýdlo jemné s obsahem glycerinu, balení 5 l</t>
  </si>
  <si>
    <t xml:space="preserve">max 5 l </t>
  </si>
  <si>
    <t>19</t>
  </si>
  <si>
    <t>Mycí pasta na ruce</t>
  </si>
  <si>
    <t>mycí pasta na ruce s vysokým mycím účinkem  max 500 g</t>
  </si>
  <si>
    <t>max. 500 g</t>
  </si>
  <si>
    <t>20</t>
  </si>
  <si>
    <t>Hadr na podlahu</t>
  </si>
  <si>
    <t xml:space="preserve">mycí hadr netkaný min 60x70 cm </t>
  </si>
  <si>
    <t>1 kus</t>
  </si>
  <si>
    <t>39525800-6 Úklidové hadry</t>
  </si>
  <si>
    <t>21</t>
  </si>
  <si>
    <t xml:space="preserve">Hadr na podlahu </t>
  </si>
  <si>
    <t>22</t>
  </si>
  <si>
    <t xml:space="preserve">Utěrka </t>
  </si>
  <si>
    <t>utěrka z mikrovlákna malá, rozměr min. 40 x 40 cm</t>
  </si>
  <si>
    <t xml:space="preserve">1 kus </t>
  </si>
  <si>
    <t>23</t>
  </si>
  <si>
    <t>utěrka z mikrovlákna velká, rozměr min. 50 x 80 cm</t>
  </si>
  <si>
    <t>24</t>
  </si>
  <si>
    <t xml:space="preserve">Univerzální utěrka </t>
  </si>
  <si>
    <t xml:space="preserve">univerzální utěrka vhodná na všechny povrchy za sucha jako prachovka nebo za mokra pro úklid odolnějších nečistot, rozměr min. 30 x 30 cm. </t>
  </si>
  <si>
    <t>1 ks</t>
  </si>
  <si>
    <t>25</t>
  </si>
  <si>
    <t>Utěrka houbová</t>
  </si>
  <si>
    <t xml:space="preserve">utěrka houbová měkká, superabsorbent pro čištění, min 15 x 17 cm </t>
  </si>
  <si>
    <t>max 3 ks v balení</t>
  </si>
  <si>
    <t>26</t>
  </si>
  <si>
    <t>Vědro plastové</t>
  </si>
  <si>
    <t xml:space="preserve">vědro plastové, obsah 12 - 15 l </t>
  </si>
  <si>
    <t>39224330-0 Vědra</t>
  </si>
  <si>
    <t>27</t>
  </si>
  <si>
    <t xml:space="preserve">MOP set </t>
  </si>
  <si>
    <t>úklidová souprava plastová - vědro 12 - 15 l, ždímač, mop provázkový</t>
  </si>
  <si>
    <t>28</t>
  </si>
  <si>
    <t>MOP set</t>
  </si>
  <si>
    <t>29</t>
  </si>
  <si>
    <t>39224300-1 Kartáčnické výrobky pro úklid domácností</t>
  </si>
  <si>
    <t>30</t>
  </si>
  <si>
    <t>Kartáč</t>
  </si>
  <si>
    <t>31</t>
  </si>
  <si>
    <t>Smeták s lopatkou</t>
  </si>
  <si>
    <t>smetáček s lopatkou, lopatka s gumovým okrajem, vyrobeno z plastu</t>
  </si>
  <si>
    <t>32</t>
  </si>
  <si>
    <t>BEZDOTYKOVÉ VYTÍRÁNÍ SET - mop</t>
  </si>
  <si>
    <t xml:space="preserve">plochý mop 40 cm, bavlna, provedení jazyk </t>
  </si>
  <si>
    <t>33</t>
  </si>
  <si>
    <t>BEZDOTYKOVÉ VYTÍRÁNÍ SET- tyč</t>
  </si>
  <si>
    <t>34</t>
  </si>
  <si>
    <t xml:space="preserve">BEZDOTYKOVÉ VYTÍRÁNÍ SET - držák mopu </t>
  </si>
  <si>
    <t>35</t>
  </si>
  <si>
    <t xml:space="preserve">Koště </t>
  </si>
  <si>
    <t>36</t>
  </si>
  <si>
    <t>Smeták bez tyče</t>
  </si>
  <si>
    <t>37</t>
  </si>
  <si>
    <t>Násada (tyč, hůl)</t>
  </si>
  <si>
    <t>38</t>
  </si>
  <si>
    <t>39</t>
  </si>
  <si>
    <t>WC gel</t>
  </si>
  <si>
    <t>39831600-2 Čisticí prostředky pro WC</t>
  </si>
  <si>
    <t>40</t>
  </si>
  <si>
    <t xml:space="preserve">WC gel </t>
  </si>
  <si>
    <t>dezinfekční parfémovaný gel k plnění závěsných košíčků uvnitř toaletních mís</t>
  </si>
  <si>
    <t>41</t>
  </si>
  <si>
    <t>WC bloky</t>
  </si>
  <si>
    <t>42</t>
  </si>
  <si>
    <t>Sítko do pisoáru</t>
  </si>
  <si>
    <t>sítko do pisoáru, gumové, možnost tvarovat do běžných pisoárů</t>
  </si>
  <si>
    <t>max. 2 ks v balení</t>
  </si>
  <si>
    <t>43</t>
  </si>
  <si>
    <t>Tablety do pisoáru</t>
  </si>
  <si>
    <t>dezodorační a čistící přípravek na vodní a močový kámen</t>
  </si>
  <si>
    <t>max 2 kg</t>
  </si>
  <si>
    <t>44</t>
  </si>
  <si>
    <t>WC tablety</t>
  </si>
  <si>
    <t>WC tablety do nádržky, čistí a dezinfikují toaletní mísu</t>
  </si>
  <si>
    <t>45</t>
  </si>
  <si>
    <t xml:space="preserve">WC kartáč s nádobkou </t>
  </si>
  <si>
    <t>kartáč na čištění WC plastový s nádobkou</t>
  </si>
  <si>
    <t>39224310-4 Štětky na čištění WC</t>
  </si>
  <si>
    <t>46</t>
  </si>
  <si>
    <t>Houbička na nádobí</t>
  </si>
  <si>
    <t xml:space="preserve">max 12 ks v balení </t>
  </si>
  <si>
    <t>39224320-7 Mycí houby</t>
  </si>
  <si>
    <t>47</t>
  </si>
  <si>
    <t>max 10 ks  v balení</t>
  </si>
  <si>
    <t>48</t>
  </si>
  <si>
    <t>Saponát na nádobí</t>
  </si>
  <si>
    <t>saponát na nádobí - ruční mytí</t>
  </si>
  <si>
    <t>39832000-3 Prostředky na mytí nádobí</t>
  </si>
  <si>
    <t>49</t>
  </si>
  <si>
    <t xml:space="preserve">Sůl do myčky </t>
  </si>
  <si>
    <t>sůl do myčky</t>
  </si>
  <si>
    <t>1 ÷ 2 kg</t>
  </si>
  <si>
    <t>nestanoveno</t>
  </si>
  <si>
    <t>39831210-1 Detergenty do myček na nádobí</t>
  </si>
  <si>
    <t>50</t>
  </si>
  <si>
    <t xml:space="preserve">Kapsle do myčky </t>
  </si>
  <si>
    <t>ve vodě postupně rozpustné kapsle na mytí nádobí, včetně obalu, středně vysoké kvality obsahující leštidla, sůl, změkčovadla ad., určené do automatických myček</t>
  </si>
  <si>
    <t>39832100-4 Prášek na mytí nádobí</t>
  </si>
  <si>
    <t>51</t>
  </si>
  <si>
    <t xml:space="preserve">Čistič myčky nádobí </t>
  </si>
  <si>
    <t>alkalický čistící prostředek na odstraňování mastnoty a vodního kamene z pracovního prostoru automatické myčky nádobí, včetně filtru, trysek a těsnění.</t>
  </si>
  <si>
    <t>0,25 ÷ 0,5 l</t>
  </si>
  <si>
    <t>52</t>
  </si>
  <si>
    <t>Prášek do myčky nádobí</t>
  </si>
  <si>
    <t>mycí bezfosfátový prášek na nádobí (NE TABLETY) vhodný do myček nádobí, obsahující aditiva pro ochranu skla. Balení v plastové lahvi umožňující snadné dávkování.</t>
  </si>
  <si>
    <t>53</t>
  </si>
  <si>
    <t>Leštidlo do myčky nádobí</t>
  </si>
  <si>
    <t>leštidlo do myčky</t>
  </si>
  <si>
    <t>54</t>
  </si>
  <si>
    <t>Toaletní papír do zásobníků     JUMBO 280</t>
  </si>
  <si>
    <t xml:space="preserve"> 2 vrstvý,  min návin 220 m </t>
  </si>
  <si>
    <t>1 m</t>
  </si>
  <si>
    <t>max 6 rolí v balení</t>
  </si>
  <si>
    <t>33761000-2 Toaletní papír</t>
  </si>
  <si>
    <t>55</t>
  </si>
  <si>
    <t>Toaletní papír do zásobníků     JUMBO 240</t>
  </si>
  <si>
    <t xml:space="preserve">2 vrstvý, min návin 180 m </t>
  </si>
  <si>
    <t>56</t>
  </si>
  <si>
    <t>Taoaletní papír do zásobníků     JUMBO 190</t>
  </si>
  <si>
    <t xml:space="preserve"> 2 vrstvý,  min návin 115 m </t>
  </si>
  <si>
    <t>max 12 rolí v balení</t>
  </si>
  <si>
    <t>57</t>
  </si>
  <si>
    <t xml:space="preserve">Toaletní papír </t>
  </si>
  <si>
    <t xml:space="preserve">toaletní papír malé role, celulóza </t>
  </si>
  <si>
    <t>58</t>
  </si>
  <si>
    <t xml:space="preserve">Krém na ruce </t>
  </si>
  <si>
    <t>krém na ruce měsíčkový 100 ml</t>
  </si>
  <si>
    <t>100 ml</t>
  </si>
  <si>
    <t>33741200-8 Krémy na ruce a tělová mléka</t>
  </si>
  <si>
    <t>59</t>
  </si>
  <si>
    <t>krém na ruce hydratační 100 ml</t>
  </si>
  <si>
    <t>60</t>
  </si>
  <si>
    <t xml:space="preserve">Dezinfekční gel na ruce </t>
  </si>
  <si>
    <t>dezinfekční gelový prostředek na ruce na bázi ethanolu s virucidním účinkem</t>
  </si>
  <si>
    <t>3 - 5 l</t>
  </si>
  <si>
    <t>33741300-9 Dezinfekční prostředky na ruce</t>
  </si>
  <si>
    <t>61</t>
  </si>
  <si>
    <t xml:space="preserve">Dezinfekční roztok na ruce </t>
  </si>
  <si>
    <t xml:space="preserve">dezinfekční roztok na ruce na bázi ethanolu s virucidním účinkem, vhodný do zásobníků s rozprašovačem </t>
  </si>
  <si>
    <t>62</t>
  </si>
  <si>
    <t>Vlhčené ubrousky s antibakteriální účinkem</t>
  </si>
  <si>
    <t xml:space="preserve">vlhčené ubrousky antibakteriální, univerzální použití, max 150 kusů v balení </t>
  </si>
  <si>
    <t>63</t>
  </si>
  <si>
    <t xml:space="preserve">Zásobník na toaletní papír </t>
  </si>
  <si>
    <t>zásobník na toaletní papír průměr 28 cm, plast</t>
  </si>
  <si>
    <t>42968200-1 Dávkovače na hygienické potřeby</t>
  </si>
  <si>
    <t>64</t>
  </si>
  <si>
    <t>zásobník na toaletní papír průměr 19 - 24 cm, plast</t>
  </si>
  <si>
    <t>65</t>
  </si>
  <si>
    <t xml:space="preserve">Zásobník na papírové ručníky </t>
  </si>
  <si>
    <t xml:space="preserve">zásobník na papírové ručníky skládané Z-Z, zamykací plast výška min 27 cm </t>
  </si>
  <si>
    <t>66</t>
  </si>
  <si>
    <t>Plastový dávkovač mýdla</t>
  </si>
  <si>
    <t>dávkovací láhev plastová s pumpičkou 1000 ml na tekuté mýdlo</t>
  </si>
  <si>
    <t>plast s pumpičkou</t>
  </si>
  <si>
    <t>67</t>
  </si>
  <si>
    <t>Prací prášek univerzál</t>
  </si>
  <si>
    <t xml:space="preserve">univerzální koncentrovaný prací prostředek, bez fosfátů, koncentrace prostředku min. 10 pracích dávek/kg,  účinný v širokém rozsahu teplot
</t>
  </si>
  <si>
    <t>max 7 kg</t>
  </si>
  <si>
    <t>plastový obal</t>
  </si>
  <si>
    <t>39831000-6 Prací prostředky</t>
  </si>
  <si>
    <t>68</t>
  </si>
  <si>
    <t xml:space="preserve">Utěrky papírové </t>
  </si>
  <si>
    <t xml:space="preserve">papírové utěrky, 2 vrstvé, role, 100 % celulóza, barva bílá, šířka role 21 cm , návin role min. 90 m </t>
  </si>
  <si>
    <t>1 role</t>
  </si>
  <si>
    <t>33763000-6 Papírové ruční utěrky</t>
  </si>
  <si>
    <t>69</t>
  </si>
  <si>
    <t>Ručníky papírové</t>
  </si>
  <si>
    <t>papírové ručníky, 2 vrstvé, skládané, 100 % celulóza, barva bílá, rozměr cca 25 x 23 cm</t>
  </si>
  <si>
    <t>X</t>
  </si>
  <si>
    <t>max 5000 ks v balení</t>
  </si>
  <si>
    <t>70</t>
  </si>
  <si>
    <t xml:space="preserve">Hygienické sáčky papírové </t>
  </si>
  <si>
    <t>hygienické sáčky na dámské hygienické potřeby, papírové</t>
  </si>
  <si>
    <t xml:space="preserve">max 100 ks v balení </t>
  </si>
  <si>
    <t>33772000-2 Papírové výrobky na jedno použití</t>
  </si>
  <si>
    <t>71</t>
  </si>
  <si>
    <t>Odpadkový koš</t>
  </si>
  <si>
    <t>koš nášlapný 5 - 10 l, plast</t>
  </si>
  <si>
    <t>39224340-3 Odpadkové koše</t>
  </si>
  <si>
    <t>72</t>
  </si>
  <si>
    <t>koš plastový s výklopným víkem, 40 - 60 l</t>
  </si>
  <si>
    <t>73</t>
  </si>
  <si>
    <t>koš plastový malý bez víka</t>
  </si>
  <si>
    <t>74</t>
  </si>
  <si>
    <t>Sáčky do odpadkových košů</t>
  </si>
  <si>
    <t>max 40 rolí v balení</t>
  </si>
  <si>
    <t>19640000-4 Odpadní pytle a sáčky z polymerů</t>
  </si>
  <si>
    <t>75</t>
  </si>
  <si>
    <t>max 30 rolí v balení</t>
  </si>
  <si>
    <t>76</t>
  </si>
  <si>
    <t>Pytel na odpad zatahovací</t>
  </si>
  <si>
    <t>odpadový pytel zatahovací PE 30 - 40 l, role</t>
  </si>
  <si>
    <t>77</t>
  </si>
  <si>
    <t>Pytel na odpad 60 l</t>
  </si>
  <si>
    <t>max 10 rolí v balení</t>
  </si>
  <si>
    <t>78</t>
  </si>
  <si>
    <t>Pytel na odpad 70 l</t>
  </si>
  <si>
    <t>odpadový pytel PE 70 l, tloušťka min 8 mikrometrů</t>
  </si>
  <si>
    <t>max 20 rolí v balení</t>
  </si>
  <si>
    <t>Pytel na odpad    120 l</t>
  </si>
  <si>
    <t xml:space="preserve">max 10 rolí v balení </t>
  </si>
  <si>
    <t xml:space="preserve">                                                                                                                                                                                                                          cena celkem bez DPH </t>
  </si>
  <si>
    <t xml:space="preserve">Dodavatel: </t>
  </si>
  <si>
    <t xml:space="preserve">sazba DPH </t>
  </si>
  <si>
    <t>DPH</t>
  </si>
  <si>
    <t xml:space="preserve">cena celkem s DPH </t>
  </si>
  <si>
    <t xml:space="preserve">Dodavatel vyplní žlutě označené sloupce </t>
  </si>
  <si>
    <r>
      <rPr>
        <b/>
        <sz val="8"/>
        <rFont val="Arial"/>
        <family val="2"/>
        <charset val="238"/>
      </rPr>
      <t>HDPE</t>
    </r>
    <r>
      <rPr>
        <sz val="8"/>
        <rFont val="Arial"/>
        <family val="2"/>
        <charset val="238"/>
      </rPr>
      <t xml:space="preserve"> sáček na odpad 30 - 40 l</t>
    </r>
  </si>
  <si>
    <r>
      <t xml:space="preserve">sáčky do koše </t>
    </r>
    <r>
      <rPr>
        <b/>
        <sz val="8"/>
        <rFont val="Arial"/>
        <family val="2"/>
        <charset val="238"/>
      </rPr>
      <t>červené</t>
    </r>
    <r>
      <rPr>
        <sz val="8"/>
        <rFont val="Arial"/>
        <family val="2"/>
        <charset val="238"/>
      </rPr>
      <t xml:space="preserve"> na infekční odpad, tlouška min 40 mikrometrů, 15-30 ks/role, min. objem 30 l </t>
    </r>
  </si>
  <si>
    <r>
      <t xml:space="preserve">odpadový pytel </t>
    </r>
    <r>
      <rPr>
        <b/>
        <sz val="8"/>
        <rFont val="Arial"/>
        <family val="2"/>
        <charset val="238"/>
      </rPr>
      <t>černý</t>
    </r>
    <r>
      <rPr>
        <sz val="8"/>
        <rFont val="Arial"/>
        <family val="2"/>
        <charset val="238"/>
      </rPr>
      <t>, 60 l, PE, tloušťka 30 mikrometrů, 20 -25 ks / role</t>
    </r>
  </si>
  <si>
    <r>
      <t xml:space="preserve">odpadový pytel </t>
    </r>
    <r>
      <rPr>
        <b/>
        <sz val="8"/>
        <rFont val="Arial"/>
        <family val="2"/>
        <charset val="238"/>
      </rPr>
      <t>modrý</t>
    </r>
    <r>
      <rPr>
        <sz val="8"/>
        <rFont val="Arial"/>
        <family val="2"/>
        <charset val="238"/>
      </rPr>
      <t>, PE, tloušťka 80 mikrometrů, min objem 120 l,  20 -25 ks / role</t>
    </r>
  </si>
  <si>
    <r>
      <t>odpadový pytel</t>
    </r>
    <r>
      <rPr>
        <b/>
        <sz val="8"/>
        <rFont val="Arial"/>
        <family val="2"/>
        <charset val="238"/>
      </rPr>
      <t xml:space="preserve"> zelený</t>
    </r>
    <r>
      <rPr>
        <sz val="8"/>
        <rFont val="Arial"/>
        <family val="2"/>
        <charset val="238"/>
      </rPr>
      <t>, PE, tloušťka 80 mikrometrů, objem 120 l, 20 -25 ks / role</t>
    </r>
  </si>
  <si>
    <r>
      <t xml:space="preserve">odpadový pytel </t>
    </r>
    <r>
      <rPr>
        <b/>
        <sz val="8"/>
        <rFont val="Arial"/>
        <family val="2"/>
        <charset val="238"/>
      </rPr>
      <t>žlutý</t>
    </r>
    <r>
      <rPr>
        <sz val="8"/>
        <rFont val="Arial"/>
        <family val="2"/>
        <charset val="238"/>
      </rPr>
      <t>, PE, tloušťka 80 mikrometrů, objem 120 l, 20 -25 ks / role</t>
    </r>
  </si>
  <si>
    <r>
      <t xml:space="preserve">pytel </t>
    </r>
    <r>
      <rPr>
        <b/>
        <sz val="8"/>
        <rFont val="Arial"/>
        <family val="2"/>
        <charset val="238"/>
      </rPr>
      <t xml:space="preserve">černý </t>
    </r>
    <r>
      <rPr>
        <sz val="8"/>
        <rFont val="Arial"/>
        <family val="2"/>
        <charset val="238"/>
      </rPr>
      <t xml:space="preserve"> na odpad, PE, tloušťka 80 mikrometrů, objem 120l,  20 -25 ks / role</t>
    </r>
  </si>
  <si>
    <r>
      <t xml:space="preserve">pytel </t>
    </r>
    <r>
      <rPr>
        <b/>
        <sz val="8"/>
        <rFont val="Arial"/>
        <family val="2"/>
        <charset val="238"/>
      </rPr>
      <t>červený</t>
    </r>
    <r>
      <rPr>
        <sz val="8"/>
        <rFont val="Arial"/>
        <family val="2"/>
        <charset val="238"/>
      </rPr>
      <t xml:space="preserve">  na odpad, 120 l,  PE, tloušťka 100 mikrometrů, 20 -25 ks / role</t>
    </r>
  </si>
  <si>
    <t>mycí hadr tkaný min 60x70 cm</t>
  </si>
  <si>
    <t>1</t>
  </si>
  <si>
    <t>tekutý čisticí prostředek na rez a vodní kámen</t>
  </si>
  <si>
    <t>tekuté mýdlo s antibakteriální přísadou, balení 5 l</t>
  </si>
  <si>
    <t xml:space="preserve">kartáč  podlahový </t>
  </si>
  <si>
    <t>koště silniční na hůl, hrubý závit, min.  40 cm s násadou min. 140 cm</t>
  </si>
  <si>
    <t xml:space="preserve">smeták dřevěný se závitem, (hrubý závit), šíře min. 27 cm  </t>
  </si>
  <si>
    <t>náhradní bavlněný mop provázkový 180 g k položce č. 23</t>
  </si>
  <si>
    <t>držák mopu jazykový 40 cm mechanický k položce č. 28</t>
  </si>
  <si>
    <t>tyč k položce č. 23 (mop set)</t>
  </si>
  <si>
    <t>tyč k mopu pro bezdotykové vytírání k položce č. 28</t>
  </si>
  <si>
    <t>náhradní hůl (dřevěná násada, tyč) na kartáč a smeták k položce č. 26 a 32 délka min. 140 cm</t>
  </si>
  <si>
    <t>čistič na toalety a preventivní ochrana proti tvorbě vodního kamene a rzi</t>
  </si>
  <si>
    <t>WC bloky proti vodnímu kameni</t>
  </si>
  <si>
    <t>malá houba na nádobí s jednou abrazivní stranou</t>
  </si>
  <si>
    <t xml:space="preserve"> velká houba na nádobí s jednou abrazivní stranou </t>
  </si>
  <si>
    <t xml:space="preserve">prostředek proti plísni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</si>
</sst>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0.0000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Black"/>
      <family val="2"/>
      <charset val="238"/>
    </font>
    <font>
      <b/>
      <sz val="9"/>
      <name val="Arial"/>
      <family val="2"/>
      <charset val="238"/>
    </font>
    <font>
      <sz val="11"/>
      <color theme="1"/>
      <name val="Arial Black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right" vertical="center" wrapText="1" indent="1"/>
    </xf>
    <xf numFmtId="0" fontId="4" fillId="5" borderId="10" xfId="0" applyFont="1" applyFill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right" vertical="center" wrapText="1" indent="1"/>
    </xf>
    <xf numFmtId="0" fontId="4" fillId="5" borderId="14" xfId="0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right" vertical="center" wrapText="1" indent="1"/>
    </xf>
    <xf numFmtId="0" fontId="4" fillId="5" borderId="1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165" fontId="5" fillId="5" borderId="19" xfId="0" applyNumberFormat="1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 wrapText="1"/>
    </xf>
    <xf numFmtId="165" fontId="5" fillId="5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5" fillId="5" borderId="19" xfId="0" applyFont="1" applyFill="1" applyBorder="1" applyAlignment="1">
      <alignment vertical="center" wrapText="1"/>
    </xf>
    <xf numFmtId="166" fontId="4" fillId="5" borderId="14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right" vertical="center" wrapText="1" indent="1"/>
    </xf>
    <xf numFmtId="0" fontId="5" fillId="5" borderId="14" xfId="0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64" fontId="4" fillId="2" borderId="18" xfId="0" applyNumberFormat="1" applyFont="1" applyFill="1" applyBorder="1" applyAlignment="1">
      <alignment horizontal="right" vertical="center" wrapText="1" indent="1"/>
    </xf>
    <xf numFmtId="49" fontId="3" fillId="7" borderId="8" xfId="0" applyNumberFormat="1" applyFont="1" applyFill="1" applyBorder="1" applyAlignment="1">
      <alignment horizontal="left" vertical="center"/>
    </xf>
    <xf numFmtId="49" fontId="3" fillId="7" borderId="11" xfId="0" applyNumberFormat="1" applyFont="1" applyFill="1" applyBorder="1" applyAlignment="1">
      <alignment horizontal="left" vertical="center"/>
    </xf>
    <xf numFmtId="165" fontId="4" fillId="0" borderId="19" xfId="0" applyNumberFormat="1" applyFont="1" applyBorder="1" applyAlignment="1">
      <alignment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49" fontId="3" fillId="7" borderId="11" xfId="0" applyNumberFormat="1" applyFont="1" applyFill="1" applyBorder="1" applyAlignment="1">
      <alignment horizontal="left" vertical="center" wrapText="1"/>
    </xf>
    <xf numFmtId="49" fontId="3" fillId="7" borderId="19" xfId="0" applyNumberFormat="1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49" fontId="3" fillId="8" borderId="8" xfId="0" applyNumberFormat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 wrapText="1"/>
    </xf>
    <xf numFmtId="166" fontId="4" fillId="5" borderId="10" xfId="0" applyNumberFormat="1" applyFont="1" applyFill="1" applyBorder="1" applyAlignment="1">
      <alignment vertical="center"/>
    </xf>
    <xf numFmtId="49" fontId="3" fillId="8" borderId="11" xfId="0" applyNumberFormat="1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wrapText="1"/>
    </xf>
    <xf numFmtId="166" fontId="4" fillId="5" borderId="13" xfId="0" applyNumberFormat="1" applyFont="1" applyFill="1" applyBorder="1" applyAlignment="1">
      <alignment vertical="center"/>
    </xf>
    <xf numFmtId="49" fontId="3" fillId="8" borderId="15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 applyAlignment="1">
      <alignment horizontal="left" vertical="center"/>
    </xf>
    <xf numFmtId="165" fontId="5" fillId="0" borderId="19" xfId="0" applyNumberFormat="1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5" borderId="18" xfId="0" applyFont="1" applyFill="1" applyBorder="1" applyAlignment="1">
      <alignment vertical="center" wrapText="1"/>
    </xf>
    <xf numFmtId="49" fontId="3" fillId="9" borderId="11" xfId="0" applyNumberFormat="1" applyFont="1" applyFill="1" applyBorder="1" applyAlignment="1">
      <alignment horizontal="left" vertical="center"/>
    </xf>
    <xf numFmtId="166" fontId="4" fillId="5" borderId="14" xfId="0" applyNumberFormat="1" applyFont="1" applyFill="1" applyBorder="1" applyAlignment="1">
      <alignment vertical="center" wrapText="1"/>
    </xf>
    <xf numFmtId="49" fontId="3" fillId="9" borderId="11" xfId="0" applyNumberFormat="1" applyFont="1" applyFill="1" applyBorder="1" applyAlignment="1">
      <alignment horizontal="left" vertical="center" wrapText="1"/>
    </xf>
    <xf numFmtId="49" fontId="3" fillId="9" borderId="15" xfId="0" applyNumberFormat="1" applyFont="1" applyFill="1" applyBorder="1" applyAlignment="1">
      <alignment horizontal="left" vertical="center" wrapText="1"/>
    </xf>
    <xf numFmtId="166" fontId="4" fillId="5" borderId="18" xfId="0" applyNumberFormat="1" applyFont="1" applyFill="1" applyBorder="1" applyAlignment="1">
      <alignment vertical="center" wrapText="1"/>
    </xf>
    <xf numFmtId="49" fontId="3" fillId="10" borderId="8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 shrinkToFit="1"/>
    </xf>
    <xf numFmtId="166" fontId="4" fillId="5" borderId="10" xfId="0" applyNumberFormat="1" applyFont="1" applyFill="1" applyBorder="1" applyAlignment="1">
      <alignment vertical="center" wrapText="1"/>
    </xf>
    <xf numFmtId="49" fontId="3" fillId="10" borderId="11" xfId="0" applyNumberFormat="1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 wrapText="1" shrinkToFit="1"/>
    </xf>
    <xf numFmtId="49" fontId="3" fillId="10" borderId="1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right" vertical="center" wrapText="1" indent="1"/>
    </xf>
    <xf numFmtId="166" fontId="4" fillId="5" borderId="6" xfId="0" applyNumberFormat="1" applyFont="1" applyFill="1" applyBorder="1" applyAlignment="1">
      <alignment vertical="center" wrapText="1"/>
    </xf>
    <xf numFmtId="49" fontId="3" fillId="11" borderId="8" xfId="0" applyNumberFormat="1" applyFont="1" applyFill="1" applyBorder="1" applyAlignment="1">
      <alignment horizontal="left" vertical="center"/>
    </xf>
    <xf numFmtId="49" fontId="3" fillId="11" borderId="11" xfId="0" applyNumberFormat="1" applyFont="1" applyFill="1" applyBorder="1" applyAlignment="1">
      <alignment horizontal="left" vertical="center"/>
    </xf>
    <xf numFmtId="49" fontId="3" fillId="11" borderId="20" xfId="0" applyNumberFormat="1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left" vertical="center" wrapText="1"/>
    </xf>
    <xf numFmtId="49" fontId="3" fillId="11" borderId="15" xfId="0" applyNumberFormat="1" applyFont="1" applyFill="1" applyBorder="1" applyAlignment="1">
      <alignment horizontal="left" vertical="center" wrapText="1"/>
    </xf>
    <xf numFmtId="164" fontId="8" fillId="2" borderId="27" xfId="0" applyNumberFormat="1" applyFont="1" applyFill="1" applyBorder="1" applyAlignment="1">
      <alignment horizontal="right" vertical="center" wrapText="1" indent="1"/>
    </xf>
    <xf numFmtId="164" fontId="8" fillId="5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0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12" borderId="8" xfId="0" applyNumberFormat="1" applyFont="1" applyFill="1" applyBorder="1" applyAlignment="1">
      <alignment horizontal="left" vertical="center" wrapText="1"/>
    </xf>
    <xf numFmtId="49" fontId="3" fillId="12" borderId="11" xfId="0" applyNumberFormat="1" applyFont="1" applyFill="1" applyBorder="1" applyAlignment="1">
      <alignment horizontal="left" vertical="center" wrapText="1"/>
    </xf>
    <xf numFmtId="49" fontId="3" fillId="12" borderId="15" xfId="0" applyNumberFormat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vertical="center"/>
    </xf>
    <xf numFmtId="165" fontId="4" fillId="0" borderId="8" xfId="0" applyNumberFormat="1" applyFont="1" applyBorder="1" applyAlignment="1">
      <alignment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49" fontId="3" fillId="8" borderId="15" xfId="0" applyNumberFormat="1" applyFont="1" applyFill="1" applyBorder="1" applyAlignment="1">
      <alignment horizontal="left" vertical="center"/>
    </xf>
    <xf numFmtId="49" fontId="3" fillId="13" borderId="8" xfId="0" applyNumberFormat="1" applyFont="1" applyFill="1" applyBorder="1" applyAlignment="1">
      <alignment horizontal="left" vertical="center" wrapText="1"/>
    </xf>
    <xf numFmtId="49" fontId="3" fillId="13" borderId="11" xfId="0" applyNumberFormat="1" applyFont="1" applyFill="1" applyBorder="1" applyAlignment="1">
      <alignment horizontal="left" vertical="center" wrapText="1"/>
    </xf>
    <xf numFmtId="49" fontId="3" fillId="13" borderId="11" xfId="0" applyNumberFormat="1" applyFont="1" applyFill="1" applyBorder="1" applyAlignment="1">
      <alignment horizontal="left" vertical="center"/>
    </xf>
    <xf numFmtId="165" fontId="3" fillId="13" borderId="1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 shrinkToFit="1"/>
    </xf>
    <xf numFmtId="0" fontId="4" fillId="0" borderId="20" xfId="0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165" fontId="5" fillId="0" borderId="20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165" fontId="5" fillId="0" borderId="8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65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5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165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65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165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165" fontId="5" fillId="5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locked="0"/>
    </xf>
    <xf numFmtId="0" fontId="4" fillId="5" borderId="19" xfId="0" applyFont="1" applyFill="1" applyBorder="1" applyAlignment="1" applyProtection="1">
      <alignment horizontal="center" vertical="center" wrapText="1" shrinkToFit="1"/>
      <protection locked="0"/>
    </xf>
    <xf numFmtId="0" fontId="4" fillId="5" borderId="20" xfId="0" applyFont="1" applyFill="1" applyBorder="1" applyAlignment="1" applyProtection="1">
      <alignment horizontal="center" vertical="center" wrapText="1" shrinkToFi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9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49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vertical="center"/>
      <protection locked="0"/>
    </xf>
    <xf numFmtId="0" fontId="4" fillId="5" borderId="14" xfId="0" applyFont="1" applyFill="1" applyBorder="1" applyAlignment="1" applyProtection="1">
      <alignment vertical="center"/>
      <protection locked="0"/>
    </xf>
    <xf numFmtId="166" fontId="4" fillId="5" borderId="14" xfId="0" applyNumberFormat="1" applyFont="1" applyFill="1" applyBorder="1" applyAlignment="1" applyProtection="1">
      <alignment vertical="center"/>
      <protection locked="0"/>
    </xf>
    <xf numFmtId="49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8" xfId="0" applyNumberFormat="1" applyFont="1" applyFill="1" applyBorder="1" applyAlignment="1" applyProtection="1">
      <alignment vertical="center"/>
      <protection locked="0"/>
    </xf>
    <xf numFmtId="0" fontId="5" fillId="5" borderId="14" xfId="0" applyFont="1" applyFill="1" applyBorder="1" applyAlignment="1" applyProtection="1">
      <alignment vertical="center"/>
      <protection locked="0"/>
    </xf>
    <xf numFmtId="0" fontId="4" fillId="5" borderId="18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5" borderId="14" xfId="0" applyFont="1" applyFill="1" applyBorder="1" applyAlignment="1" applyProtection="1">
      <alignment vertical="center" wrapText="1"/>
      <protection locked="0"/>
    </xf>
    <xf numFmtId="49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0" xfId="0" applyNumberFormat="1" applyFont="1" applyFill="1" applyBorder="1" applyAlignment="1" applyProtection="1">
      <alignment vertical="center"/>
      <protection locked="0"/>
    </xf>
    <xf numFmtId="166" fontId="4" fillId="5" borderId="13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4" fillId="5" borderId="18" xfId="0" applyFont="1" applyFill="1" applyBorder="1" applyAlignment="1" applyProtection="1">
      <alignment vertical="center" wrapText="1"/>
      <protection locked="0"/>
    </xf>
    <xf numFmtId="166" fontId="4" fillId="5" borderId="14" xfId="0" applyNumberFormat="1" applyFont="1" applyFill="1" applyBorder="1" applyAlignment="1" applyProtection="1">
      <alignment vertical="center" wrapText="1"/>
      <protection locked="0"/>
    </xf>
    <xf numFmtId="166" fontId="4" fillId="5" borderId="18" xfId="0" applyNumberFormat="1" applyFont="1" applyFill="1" applyBorder="1" applyAlignment="1" applyProtection="1">
      <alignment vertical="center" wrapText="1"/>
      <protection locked="0"/>
    </xf>
    <xf numFmtId="166" fontId="4" fillId="5" borderId="10" xfId="0" applyNumberFormat="1" applyFont="1" applyFill="1" applyBorder="1" applyAlignment="1" applyProtection="1">
      <alignment vertical="center" wrapText="1"/>
      <protection locked="0"/>
    </xf>
    <xf numFmtId="49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6" xfId="0" applyNumberFormat="1" applyFont="1" applyFill="1" applyBorder="1" applyAlignment="1" applyProtection="1">
      <alignment vertical="center" wrapText="1"/>
      <protection locked="0"/>
    </xf>
    <xf numFmtId="49" fontId="4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26" xfId="0" applyFont="1" applyBorder="1" applyAlignment="1">
      <alignment horizontal="right" wrapText="1"/>
    </xf>
    <xf numFmtId="49" fontId="9" fillId="3" borderId="28" xfId="0" applyNumberFormat="1" applyFont="1" applyFill="1" applyBorder="1" applyAlignment="1" applyProtection="1">
      <alignment horizontal="left" vertical="top"/>
      <protection locked="0"/>
    </xf>
    <xf numFmtId="49" fontId="9" fillId="3" borderId="29" xfId="0" applyNumberFormat="1" applyFont="1" applyFill="1" applyBorder="1" applyAlignment="1" applyProtection="1">
      <alignment horizontal="left" vertical="top"/>
      <protection locked="0"/>
    </xf>
    <xf numFmtId="49" fontId="9" fillId="3" borderId="30" xfId="0" applyNumberFormat="1" applyFont="1" applyFill="1" applyBorder="1" applyAlignment="1" applyProtection="1">
      <alignment horizontal="left" vertical="top"/>
      <protection locked="0"/>
    </xf>
    <xf numFmtId="49" fontId="9" fillId="3" borderId="32" xfId="0" applyNumberFormat="1" applyFont="1" applyFill="1" applyBorder="1" applyAlignment="1" applyProtection="1">
      <alignment horizontal="left" vertical="top"/>
      <protection locked="0"/>
    </xf>
    <xf numFmtId="49" fontId="9" fillId="3" borderId="0" xfId="0" applyNumberFormat="1" applyFont="1" applyFill="1" applyAlignment="1" applyProtection="1">
      <alignment horizontal="left" vertical="top"/>
      <protection locked="0"/>
    </xf>
    <xf numFmtId="49" fontId="9" fillId="3" borderId="26" xfId="0" applyNumberFormat="1" applyFont="1" applyFill="1" applyBorder="1" applyAlignment="1" applyProtection="1">
      <alignment horizontal="left" vertical="top"/>
      <protection locked="0"/>
    </xf>
    <xf numFmtId="49" fontId="9" fillId="3" borderId="33" xfId="0" applyNumberFormat="1" applyFont="1" applyFill="1" applyBorder="1" applyAlignment="1" applyProtection="1">
      <alignment horizontal="left" vertical="top"/>
      <protection locked="0"/>
    </xf>
    <xf numFmtId="49" fontId="9" fillId="3" borderId="25" xfId="0" applyNumberFormat="1" applyFont="1" applyFill="1" applyBorder="1" applyAlignment="1" applyProtection="1">
      <alignment horizontal="left" vertical="top"/>
      <protection locked="0"/>
    </xf>
    <xf numFmtId="49" fontId="9" fillId="3" borderId="34" xfId="0" applyNumberFormat="1" applyFont="1" applyFill="1" applyBorder="1" applyAlignment="1" applyProtection="1">
      <alignment horizontal="left" vertical="top"/>
      <protection locked="0"/>
    </xf>
    <xf numFmtId="166" fontId="9" fillId="0" borderId="31" xfId="0" applyNumberFormat="1" applyFont="1" applyBorder="1" applyAlignment="1">
      <alignment horizontal="right" vertical="center" wrapText="1"/>
    </xf>
    <xf numFmtId="166" fontId="9" fillId="0" borderId="7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180975</xdr:rowOff>
    </xdr:from>
    <xdr:to>
      <xdr:col>4</xdr:col>
      <xdr:colOff>650240</xdr:colOff>
      <xdr:row>0</xdr:row>
      <xdr:rowOff>948690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891D5A-D314-18AE-D1AD-E9C70F205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80975"/>
          <a:ext cx="3917315" cy="767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A4C7-4DF7-4293-813C-751E05BC40DB}">
  <sheetPr>
    <pageSetUpPr fitToPage="1"/>
  </sheetPr>
  <dimension ref="A1:O89"/>
  <sheetViews>
    <sheetView tabSelected="1" topLeftCell="A15" workbookViewId="0">
      <selection activeCell="N90" sqref="N90"/>
    </sheetView>
  </sheetViews>
  <sheetFormatPr defaultRowHeight="15" x14ac:dyDescent="0.25"/>
  <cols>
    <col min="1" max="1" width="4.140625" customWidth="1"/>
    <col min="2" max="2" width="18" customWidth="1"/>
    <col min="3" max="3" width="27.140625" customWidth="1"/>
    <col min="4" max="4" width="6.85546875" customWidth="1"/>
    <col min="5" max="5" width="13.42578125" customWidth="1"/>
    <col min="6" max="6" width="16" customWidth="1"/>
    <col min="7" max="7" width="27.42578125" customWidth="1"/>
    <col min="11" max="11" width="12.7109375" customWidth="1"/>
    <col min="12" max="12" width="14.7109375" customWidth="1"/>
    <col min="13" max="13" width="37" customWidth="1"/>
    <col min="14" max="14" width="31" customWidth="1"/>
    <col min="15" max="15" width="36.7109375" customWidth="1"/>
  </cols>
  <sheetData>
    <row r="1" spans="1:15" ht="90" customHeight="1" x14ac:dyDescent="0.25"/>
    <row r="2" spans="1:15" ht="23.25" thickBot="1" x14ac:dyDescent="0.3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1:15" ht="64.5" thickBot="1" x14ac:dyDescent="0.3">
      <c r="A3" s="103" t="s">
        <v>1</v>
      </c>
      <c r="B3" s="1"/>
      <c r="C3" s="104" t="s">
        <v>2</v>
      </c>
      <c r="D3" s="104" t="s">
        <v>3</v>
      </c>
      <c r="E3" s="104" t="s">
        <v>4</v>
      </c>
      <c r="F3" s="104" t="s">
        <v>5</v>
      </c>
      <c r="G3" s="105" t="s">
        <v>6</v>
      </c>
      <c r="H3" s="105" t="s">
        <v>7</v>
      </c>
      <c r="I3" s="105" t="s">
        <v>8</v>
      </c>
      <c r="J3" s="105" t="s">
        <v>9</v>
      </c>
      <c r="K3" s="2" t="s">
        <v>10</v>
      </c>
      <c r="L3" s="2" t="s">
        <v>11</v>
      </c>
      <c r="M3" s="3" t="s">
        <v>12</v>
      </c>
      <c r="N3" s="102" t="s">
        <v>2</v>
      </c>
      <c r="O3" s="106" t="s">
        <v>13</v>
      </c>
    </row>
    <row r="4" spans="1:15" ht="25.5" x14ac:dyDescent="0.25">
      <c r="A4" s="4" t="s">
        <v>293</v>
      </c>
      <c r="B4" s="114" t="s">
        <v>19</v>
      </c>
      <c r="C4" s="111" t="s">
        <v>20</v>
      </c>
      <c r="D4" s="7" t="s">
        <v>14</v>
      </c>
      <c r="E4" s="112" t="s">
        <v>15</v>
      </c>
      <c r="F4" s="7" t="s">
        <v>21</v>
      </c>
      <c r="G4" s="128"/>
      <c r="H4" s="128"/>
      <c r="I4" s="128"/>
      <c r="J4" s="129">
        <v>0</v>
      </c>
      <c r="K4" s="20">
        <v>100</v>
      </c>
      <c r="L4" s="8">
        <f t="shared" ref="L4" si="0">J4*K4</f>
        <v>0</v>
      </c>
      <c r="M4" s="149"/>
      <c r="N4" s="150"/>
      <c r="O4" s="9" t="s">
        <v>17</v>
      </c>
    </row>
    <row r="5" spans="1:15" ht="33.75" x14ac:dyDescent="0.25">
      <c r="A5" s="10" t="s">
        <v>18</v>
      </c>
      <c r="B5" s="115" t="s">
        <v>25</v>
      </c>
      <c r="C5" s="64" t="s">
        <v>26</v>
      </c>
      <c r="D5" s="12" t="s">
        <v>14</v>
      </c>
      <c r="E5" s="12" t="s">
        <v>15</v>
      </c>
      <c r="F5" s="12" t="s">
        <v>27</v>
      </c>
      <c r="G5" s="130"/>
      <c r="H5" s="130"/>
      <c r="I5" s="130"/>
      <c r="J5" s="130">
        <v>0</v>
      </c>
      <c r="K5" s="13">
        <v>100</v>
      </c>
      <c r="L5" s="14">
        <f>J5*K5</f>
        <v>0</v>
      </c>
      <c r="M5" s="151"/>
      <c r="N5" s="152"/>
      <c r="O5" s="110" t="s">
        <v>28</v>
      </c>
    </row>
    <row r="6" spans="1:15" ht="22.5" x14ac:dyDescent="0.25">
      <c r="A6" s="10" t="s">
        <v>22</v>
      </c>
      <c r="B6" s="116" t="s">
        <v>30</v>
      </c>
      <c r="C6" s="21" t="s">
        <v>31</v>
      </c>
      <c r="D6" s="22" t="s">
        <v>14</v>
      </c>
      <c r="E6" s="23" t="s">
        <v>15</v>
      </c>
      <c r="F6" s="23" t="s">
        <v>32</v>
      </c>
      <c r="G6" s="131"/>
      <c r="H6" s="131"/>
      <c r="I6" s="131"/>
      <c r="J6" s="132">
        <v>0</v>
      </c>
      <c r="K6" s="25">
        <v>100</v>
      </c>
      <c r="L6" s="14">
        <f t="shared" ref="L6:L22" si="1">J6*K6</f>
        <v>0</v>
      </c>
      <c r="M6" s="151"/>
      <c r="N6" s="153"/>
      <c r="O6" s="15" t="s">
        <v>28</v>
      </c>
    </row>
    <row r="7" spans="1:15" ht="33.75" x14ac:dyDescent="0.25">
      <c r="A7" s="10" t="s">
        <v>24</v>
      </c>
      <c r="B7" s="116" t="s">
        <v>34</v>
      </c>
      <c r="C7" s="21" t="s">
        <v>35</v>
      </c>
      <c r="D7" s="22" t="s">
        <v>36</v>
      </c>
      <c r="E7" s="23" t="s">
        <v>37</v>
      </c>
      <c r="F7" s="26" t="s">
        <v>38</v>
      </c>
      <c r="G7" s="133"/>
      <c r="H7" s="133"/>
      <c r="I7" s="131"/>
      <c r="J7" s="132">
        <v>0</v>
      </c>
      <c r="K7" s="13">
        <v>100</v>
      </c>
      <c r="L7" s="14">
        <f t="shared" si="1"/>
        <v>0</v>
      </c>
      <c r="M7" s="151"/>
      <c r="N7" s="153"/>
      <c r="O7" s="15" t="s">
        <v>28</v>
      </c>
    </row>
    <row r="8" spans="1:15" ht="45" x14ac:dyDescent="0.25">
      <c r="A8" s="27" t="s">
        <v>29</v>
      </c>
      <c r="B8" s="116" t="s">
        <v>40</v>
      </c>
      <c r="C8" s="28" t="s">
        <v>41</v>
      </c>
      <c r="D8" s="22" t="s">
        <v>14</v>
      </c>
      <c r="E8" s="26" t="s">
        <v>15</v>
      </c>
      <c r="F8" s="26" t="s">
        <v>16</v>
      </c>
      <c r="G8" s="133"/>
      <c r="H8" s="133"/>
      <c r="I8" s="133"/>
      <c r="J8" s="132">
        <v>0</v>
      </c>
      <c r="K8" s="13">
        <v>400</v>
      </c>
      <c r="L8" s="14">
        <f t="shared" si="1"/>
        <v>0</v>
      </c>
      <c r="M8" s="151"/>
      <c r="N8" s="153"/>
      <c r="O8" s="15" t="s">
        <v>28</v>
      </c>
    </row>
    <row r="9" spans="1:15" ht="45" x14ac:dyDescent="0.25">
      <c r="A9" s="10" t="s">
        <v>33</v>
      </c>
      <c r="B9" s="115" t="s">
        <v>43</v>
      </c>
      <c r="C9" s="123" t="s">
        <v>294</v>
      </c>
      <c r="D9" s="22" t="s">
        <v>14</v>
      </c>
      <c r="E9" s="26" t="s">
        <v>15</v>
      </c>
      <c r="F9" s="26" t="s">
        <v>16</v>
      </c>
      <c r="G9" s="133"/>
      <c r="H9" s="133"/>
      <c r="I9" s="133"/>
      <c r="J9" s="132">
        <v>0</v>
      </c>
      <c r="K9" s="13">
        <v>50</v>
      </c>
      <c r="L9" s="14">
        <f t="shared" si="1"/>
        <v>0</v>
      </c>
      <c r="M9" s="151"/>
      <c r="N9" s="153"/>
      <c r="O9" s="15" t="s">
        <v>28</v>
      </c>
    </row>
    <row r="10" spans="1:15" x14ac:dyDescent="0.25">
      <c r="A10" s="10" t="s">
        <v>39</v>
      </c>
      <c r="B10" s="116" t="s">
        <v>45</v>
      </c>
      <c r="C10" s="28" t="s">
        <v>46</v>
      </c>
      <c r="D10" s="22" t="s">
        <v>14</v>
      </c>
      <c r="E10" s="26" t="s">
        <v>47</v>
      </c>
      <c r="F10" s="26" t="s">
        <v>48</v>
      </c>
      <c r="G10" s="133"/>
      <c r="H10" s="133"/>
      <c r="I10" s="133"/>
      <c r="J10" s="132">
        <v>0</v>
      </c>
      <c r="K10" s="13">
        <v>24</v>
      </c>
      <c r="L10" s="14">
        <f t="shared" si="1"/>
        <v>0</v>
      </c>
      <c r="M10" s="151"/>
      <c r="N10" s="154"/>
      <c r="O10" s="29" t="s">
        <v>49</v>
      </c>
    </row>
    <row r="11" spans="1:15" ht="26.25" thickBot="1" x14ac:dyDescent="0.3">
      <c r="A11" s="27" t="s">
        <v>42</v>
      </c>
      <c r="B11" s="117" t="s">
        <v>51</v>
      </c>
      <c r="C11" s="124" t="s">
        <v>52</v>
      </c>
      <c r="D11" s="30" t="s">
        <v>53</v>
      </c>
      <c r="E11" s="31" t="s">
        <v>53</v>
      </c>
      <c r="F11" s="32" t="s">
        <v>32</v>
      </c>
      <c r="G11" s="134"/>
      <c r="H11" s="134"/>
      <c r="I11" s="134"/>
      <c r="J11" s="135">
        <v>0</v>
      </c>
      <c r="K11" s="17">
        <v>15</v>
      </c>
      <c r="L11" s="18">
        <f t="shared" si="1"/>
        <v>0</v>
      </c>
      <c r="M11" s="155"/>
      <c r="N11" s="156"/>
      <c r="O11" s="34" t="s">
        <v>54</v>
      </c>
    </row>
    <row r="12" spans="1:15" ht="22.5" x14ac:dyDescent="0.25">
      <c r="A12" s="27" t="s">
        <v>44</v>
      </c>
      <c r="B12" s="35" t="s">
        <v>56</v>
      </c>
      <c r="C12" s="21" t="s">
        <v>57</v>
      </c>
      <c r="D12" s="24" t="s">
        <v>58</v>
      </c>
      <c r="E12" s="23" t="s">
        <v>59</v>
      </c>
      <c r="F12" s="24" t="s">
        <v>27</v>
      </c>
      <c r="G12" s="132"/>
      <c r="H12" s="132"/>
      <c r="I12" s="131"/>
      <c r="J12" s="132">
        <v>0</v>
      </c>
      <c r="K12" s="13">
        <v>140</v>
      </c>
      <c r="L12" s="36">
        <f t="shared" si="1"/>
        <v>0</v>
      </c>
      <c r="M12" s="151"/>
      <c r="N12" s="157"/>
      <c r="O12" s="37" t="s">
        <v>60</v>
      </c>
    </row>
    <row r="13" spans="1:15" ht="23.25" thickBot="1" x14ac:dyDescent="0.3">
      <c r="A13" s="27" t="s">
        <v>50</v>
      </c>
      <c r="B13" s="38" t="s">
        <v>64</v>
      </c>
      <c r="C13" s="21" t="s">
        <v>308</v>
      </c>
      <c r="D13" s="22" t="s">
        <v>36</v>
      </c>
      <c r="E13" s="23" t="s">
        <v>15</v>
      </c>
      <c r="F13" s="24" t="s">
        <v>38</v>
      </c>
      <c r="G13" s="132"/>
      <c r="H13" s="132"/>
      <c r="I13" s="131"/>
      <c r="J13" s="132">
        <v>0</v>
      </c>
      <c r="K13" s="13">
        <v>200</v>
      </c>
      <c r="L13" s="14">
        <f t="shared" si="1"/>
        <v>0</v>
      </c>
      <c r="M13" s="151"/>
      <c r="N13" s="157"/>
      <c r="O13" s="37" t="s">
        <v>60</v>
      </c>
    </row>
    <row r="14" spans="1:15" ht="22.5" x14ac:dyDescent="0.25">
      <c r="A14" s="27" t="s">
        <v>55</v>
      </c>
      <c r="B14" s="52" t="s">
        <v>66</v>
      </c>
      <c r="C14" s="125" t="s">
        <v>67</v>
      </c>
      <c r="D14" s="7" t="s">
        <v>36</v>
      </c>
      <c r="E14" s="7" t="s">
        <v>37</v>
      </c>
      <c r="F14" s="7" t="s">
        <v>32</v>
      </c>
      <c r="G14" s="129"/>
      <c r="H14" s="129"/>
      <c r="I14" s="129"/>
      <c r="J14" s="129">
        <v>0</v>
      </c>
      <c r="K14" s="20">
        <v>40</v>
      </c>
      <c r="L14" s="8">
        <f t="shared" si="1"/>
        <v>0</v>
      </c>
      <c r="M14" s="149"/>
      <c r="N14" s="150"/>
      <c r="O14" s="9" t="s">
        <v>68</v>
      </c>
    </row>
    <row r="15" spans="1:15" ht="22.5" x14ac:dyDescent="0.25">
      <c r="A15" s="27" t="s">
        <v>61</v>
      </c>
      <c r="B15" s="55" t="s">
        <v>70</v>
      </c>
      <c r="C15" s="121" t="s">
        <v>295</v>
      </c>
      <c r="D15" s="24" t="s">
        <v>36</v>
      </c>
      <c r="E15" s="24" t="s">
        <v>23</v>
      </c>
      <c r="F15" s="24" t="s">
        <v>32</v>
      </c>
      <c r="G15" s="132"/>
      <c r="H15" s="132"/>
      <c r="I15" s="132"/>
      <c r="J15" s="132">
        <v>0</v>
      </c>
      <c r="K15" s="13">
        <v>200</v>
      </c>
      <c r="L15" s="14">
        <f t="shared" si="1"/>
        <v>0</v>
      </c>
      <c r="M15" s="151"/>
      <c r="N15" s="153"/>
      <c r="O15" s="15" t="s">
        <v>68</v>
      </c>
    </row>
    <row r="16" spans="1:15" ht="22.5" x14ac:dyDescent="0.25">
      <c r="A16" s="27" t="s">
        <v>62</v>
      </c>
      <c r="B16" s="55" t="s">
        <v>70</v>
      </c>
      <c r="C16" s="39" t="s">
        <v>72</v>
      </c>
      <c r="D16" s="24" t="s">
        <v>36</v>
      </c>
      <c r="E16" s="24" t="s">
        <v>37</v>
      </c>
      <c r="F16" s="24" t="s">
        <v>32</v>
      </c>
      <c r="G16" s="132"/>
      <c r="H16" s="132"/>
      <c r="I16" s="132"/>
      <c r="J16" s="132">
        <v>0</v>
      </c>
      <c r="K16" s="13">
        <v>100</v>
      </c>
      <c r="L16" s="14">
        <f t="shared" si="1"/>
        <v>0</v>
      </c>
      <c r="M16" s="151"/>
      <c r="N16" s="153"/>
      <c r="O16" s="15" t="s">
        <v>68</v>
      </c>
    </row>
    <row r="17" spans="1:15" ht="22.5" x14ac:dyDescent="0.25">
      <c r="A17" s="27" t="s">
        <v>63</v>
      </c>
      <c r="B17" s="55" t="s">
        <v>66</v>
      </c>
      <c r="C17" s="39" t="s">
        <v>74</v>
      </c>
      <c r="D17" s="24" t="s">
        <v>36</v>
      </c>
      <c r="E17" s="24" t="s">
        <v>75</v>
      </c>
      <c r="F17" s="24" t="s">
        <v>32</v>
      </c>
      <c r="G17" s="132"/>
      <c r="H17" s="132"/>
      <c r="I17" s="132"/>
      <c r="J17" s="132">
        <v>0</v>
      </c>
      <c r="K17" s="13">
        <v>200</v>
      </c>
      <c r="L17" s="14">
        <f t="shared" si="1"/>
        <v>0</v>
      </c>
      <c r="M17" s="151"/>
      <c r="N17" s="153"/>
      <c r="O17" s="15" t="s">
        <v>68</v>
      </c>
    </row>
    <row r="18" spans="1:15" ht="23.25" thickBot="1" x14ac:dyDescent="0.3">
      <c r="A18" s="27" t="s">
        <v>65</v>
      </c>
      <c r="B18" s="113" t="s">
        <v>77</v>
      </c>
      <c r="C18" s="40" t="s">
        <v>78</v>
      </c>
      <c r="D18" s="33" t="s">
        <v>58</v>
      </c>
      <c r="E18" s="33" t="s">
        <v>79</v>
      </c>
      <c r="F18" s="33" t="s">
        <v>32</v>
      </c>
      <c r="G18" s="135"/>
      <c r="H18" s="135"/>
      <c r="I18" s="135"/>
      <c r="J18" s="135">
        <v>0</v>
      </c>
      <c r="K18" s="17">
        <v>30</v>
      </c>
      <c r="L18" s="41">
        <f t="shared" si="1"/>
        <v>0</v>
      </c>
      <c r="M18" s="155"/>
      <c r="N18" s="158"/>
      <c r="O18" s="19" t="s">
        <v>68</v>
      </c>
    </row>
    <row r="19" spans="1:15" x14ac:dyDescent="0.25">
      <c r="A19" s="27" t="s">
        <v>69</v>
      </c>
      <c r="B19" s="42" t="s">
        <v>81</v>
      </c>
      <c r="C19" s="6" t="s">
        <v>82</v>
      </c>
      <c r="D19" s="7" t="s">
        <v>83</v>
      </c>
      <c r="E19" s="7" t="s">
        <v>83</v>
      </c>
      <c r="F19" s="7" t="s">
        <v>32</v>
      </c>
      <c r="G19" s="129"/>
      <c r="H19" s="129"/>
      <c r="I19" s="129"/>
      <c r="J19" s="129">
        <v>0</v>
      </c>
      <c r="K19" s="20">
        <v>400</v>
      </c>
      <c r="L19" s="14">
        <f t="shared" si="1"/>
        <v>0</v>
      </c>
      <c r="M19" s="149"/>
      <c r="N19" s="150"/>
      <c r="O19" s="9" t="s">
        <v>84</v>
      </c>
    </row>
    <row r="20" spans="1:15" x14ac:dyDescent="0.25">
      <c r="A20" s="27" t="s">
        <v>71</v>
      </c>
      <c r="B20" s="43" t="s">
        <v>86</v>
      </c>
      <c r="C20" s="39" t="s">
        <v>292</v>
      </c>
      <c r="D20" s="24" t="s">
        <v>83</v>
      </c>
      <c r="E20" s="24" t="s">
        <v>83</v>
      </c>
      <c r="F20" s="24" t="s">
        <v>32</v>
      </c>
      <c r="G20" s="132"/>
      <c r="H20" s="132"/>
      <c r="I20" s="132"/>
      <c r="J20" s="132">
        <v>0</v>
      </c>
      <c r="K20" s="13">
        <v>400</v>
      </c>
      <c r="L20" s="14">
        <f t="shared" si="1"/>
        <v>0</v>
      </c>
      <c r="M20" s="151"/>
      <c r="N20" s="153"/>
      <c r="O20" s="15" t="s">
        <v>84</v>
      </c>
    </row>
    <row r="21" spans="1:15" ht="22.5" x14ac:dyDescent="0.25">
      <c r="A21" s="27" t="s">
        <v>73</v>
      </c>
      <c r="B21" s="43" t="s">
        <v>88</v>
      </c>
      <c r="C21" s="39" t="s">
        <v>89</v>
      </c>
      <c r="D21" s="24" t="s">
        <v>83</v>
      </c>
      <c r="E21" s="24" t="s">
        <v>90</v>
      </c>
      <c r="F21" s="24" t="s">
        <v>32</v>
      </c>
      <c r="G21" s="132"/>
      <c r="H21" s="132"/>
      <c r="I21" s="132"/>
      <c r="J21" s="132">
        <v>0</v>
      </c>
      <c r="K21" s="13">
        <v>100</v>
      </c>
      <c r="L21" s="14">
        <f t="shared" si="1"/>
        <v>0</v>
      </c>
      <c r="M21" s="151"/>
      <c r="N21" s="153"/>
      <c r="O21" s="15" t="s">
        <v>84</v>
      </c>
    </row>
    <row r="22" spans="1:15" ht="22.5" x14ac:dyDescent="0.25">
      <c r="A22" s="27" t="s">
        <v>76</v>
      </c>
      <c r="B22" s="43" t="s">
        <v>88</v>
      </c>
      <c r="C22" s="39" t="s">
        <v>92</v>
      </c>
      <c r="D22" s="24" t="s">
        <v>83</v>
      </c>
      <c r="E22" s="24" t="s">
        <v>90</v>
      </c>
      <c r="F22" s="24" t="s">
        <v>32</v>
      </c>
      <c r="G22" s="132"/>
      <c r="H22" s="132"/>
      <c r="I22" s="132"/>
      <c r="J22" s="132">
        <v>0</v>
      </c>
      <c r="K22" s="13">
        <v>100</v>
      </c>
      <c r="L22" s="14">
        <f t="shared" si="1"/>
        <v>0</v>
      </c>
      <c r="M22" s="151"/>
      <c r="N22" s="153"/>
      <c r="O22" s="15" t="s">
        <v>84</v>
      </c>
    </row>
    <row r="23" spans="1:15" ht="56.25" x14ac:dyDescent="0.25">
      <c r="A23" s="27" t="s">
        <v>80</v>
      </c>
      <c r="B23" s="43" t="s">
        <v>94</v>
      </c>
      <c r="C23" s="44" t="s">
        <v>95</v>
      </c>
      <c r="D23" s="24" t="s">
        <v>83</v>
      </c>
      <c r="E23" s="45" t="s">
        <v>96</v>
      </c>
      <c r="F23" s="45" t="s">
        <v>32</v>
      </c>
      <c r="G23" s="136"/>
      <c r="H23" s="136"/>
      <c r="I23" s="136"/>
      <c r="J23" s="132">
        <v>0</v>
      </c>
      <c r="K23" s="13">
        <v>1000</v>
      </c>
      <c r="L23" s="14">
        <f>J23*K23</f>
        <v>0</v>
      </c>
      <c r="M23" s="151"/>
      <c r="N23" s="153"/>
      <c r="O23" s="15" t="s">
        <v>84</v>
      </c>
    </row>
    <row r="24" spans="1:15" ht="33.75" x14ac:dyDescent="0.25">
      <c r="A24" s="27" t="s">
        <v>85</v>
      </c>
      <c r="B24" s="43" t="s">
        <v>98</v>
      </c>
      <c r="C24" s="44" t="s">
        <v>99</v>
      </c>
      <c r="D24" s="24" t="s">
        <v>83</v>
      </c>
      <c r="E24" s="24" t="s">
        <v>100</v>
      </c>
      <c r="F24" s="24" t="s">
        <v>32</v>
      </c>
      <c r="G24" s="132"/>
      <c r="H24" s="132"/>
      <c r="I24" s="136"/>
      <c r="J24" s="132">
        <v>0</v>
      </c>
      <c r="K24" s="13">
        <v>100</v>
      </c>
      <c r="L24" s="14">
        <f t="shared" ref="L24" si="2">J24*K24</f>
        <v>0</v>
      </c>
      <c r="M24" s="151"/>
      <c r="N24" s="153"/>
      <c r="O24" s="15" t="s">
        <v>84</v>
      </c>
    </row>
    <row r="25" spans="1:15" x14ac:dyDescent="0.25">
      <c r="A25" s="27" t="s">
        <v>87</v>
      </c>
      <c r="B25" s="43" t="s">
        <v>102</v>
      </c>
      <c r="C25" s="39" t="s">
        <v>103</v>
      </c>
      <c r="D25" s="24" t="s">
        <v>83</v>
      </c>
      <c r="E25" s="24" t="s">
        <v>90</v>
      </c>
      <c r="F25" s="24" t="s">
        <v>32</v>
      </c>
      <c r="G25" s="132"/>
      <c r="H25" s="132"/>
      <c r="I25" s="132"/>
      <c r="J25" s="132">
        <v>0</v>
      </c>
      <c r="K25" s="13">
        <v>50</v>
      </c>
      <c r="L25" s="14">
        <f>J25*K25</f>
        <v>0</v>
      </c>
      <c r="M25" s="151"/>
      <c r="N25" s="153"/>
      <c r="O25" s="15" t="s">
        <v>104</v>
      </c>
    </row>
    <row r="26" spans="1:15" ht="22.5" x14ac:dyDescent="0.25">
      <c r="A26" s="27" t="s">
        <v>91</v>
      </c>
      <c r="B26" s="43" t="s">
        <v>106</v>
      </c>
      <c r="C26" s="121" t="s">
        <v>107</v>
      </c>
      <c r="D26" s="24" t="s">
        <v>83</v>
      </c>
      <c r="E26" s="24" t="s">
        <v>32</v>
      </c>
      <c r="F26" s="24" t="s">
        <v>32</v>
      </c>
      <c r="G26" s="132"/>
      <c r="H26" s="132"/>
      <c r="I26" s="132"/>
      <c r="J26" s="132">
        <v>0</v>
      </c>
      <c r="K26" s="13">
        <v>10</v>
      </c>
      <c r="L26" s="14">
        <f t="shared" ref="L26:L81" si="3">J26*K26</f>
        <v>0</v>
      </c>
      <c r="M26" s="151"/>
      <c r="N26" s="153"/>
      <c r="O26" s="15" t="s">
        <v>104</v>
      </c>
    </row>
    <row r="27" spans="1:15" ht="22.5" x14ac:dyDescent="0.25">
      <c r="A27" s="27" t="s">
        <v>93</v>
      </c>
      <c r="B27" s="43" t="s">
        <v>109</v>
      </c>
      <c r="C27" s="121" t="s">
        <v>299</v>
      </c>
      <c r="D27" s="24" t="s">
        <v>83</v>
      </c>
      <c r="E27" s="24" t="s">
        <v>32</v>
      </c>
      <c r="F27" s="24" t="s">
        <v>32</v>
      </c>
      <c r="G27" s="132"/>
      <c r="H27" s="132"/>
      <c r="I27" s="132"/>
      <c r="J27" s="132">
        <v>0</v>
      </c>
      <c r="K27" s="13">
        <v>50</v>
      </c>
      <c r="L27" s="14">
        <f t="shared" si="3"/>
        <v>0</v>
      </c>
      <c r="M27" s="151"/>
      <c r="N27" s="159"/>
      <c r="O27" s="46" t="s">
        <v>84</v>
      </c>
    </row>
    <row r="28" spans="1:15" ht="22.5" x14ac:dyDescent="0.25">
      <c r="A28" s="27" t="s">
        <v>97</v>
      </c>
      <c r="B28" s="43" t="s">
        <v>109</v>
      </c>
      <c r="C28" s="121" t="s">
        <v>301</v>
      </c>
      <c r="D28" s="24" t="s">
        <v>83</v>
      </c>
      <c r="E28" s="24" t="s">
        <v>32</v>
      </c>
      <c r="F28" s="24" t="s">
        <v>32</v>
      </c>
      <c r="G28" s="132"/>
      <c r="H28" s="132"/>
      <c r="I28" s="132"/>
      <c r="J28" s="132">
        <v>0</v>
      </c>
      <c r="K28" s="13">
        <v>20</v>
      </c>
      <c r="L28" s="14">
        <f t="shared" si="3"/>
        <v>0</v>
      </c>
      <c r="M28" s="151"/>
      <c r="N28" s="160"/>
      <c r="O28" s="47" t="s">
        <v>111</v>
      </c>
    </row>
    <row r="29" spans="1:15" ht="22.5" x14ac:dyDescent="0.25">
      <c r="A29" s="27" t="s">
        <v>101</v>
      </c>
      <c r="B29" s="43" t="s">
        <v>113</v>
      </c>
      <c r="C29" s="121" t="s">
        <v>296</v>
      </c>
      <c r="D29" s="24" t="s">
        <v>83</v>
      </c>
      <c r="E29" s="24" t="s">
        <v>32</v>
      </c>
      <c r="F29" s="24" t="s">
        <v>32</v>
      </c>
      <c r="G29" s="132"/>
      <c r="H29" s="132"/>
      <c r="I29" s="132"/>
      <c r="J29" s="132">
        <v>0</v>
      </c>
      <c r="K29" s="13">
        <v>40</v>
      </c>
      <c r="L29" s="14">
        <f t="shared" si="3"/>
        <v>0</v>
      </c>
      <c r="M29" s="151"/>
      <c r="N29" s="161"/>
      <c r="O29" s="48" t="s">
        <v>111</v>
      </c>
    </row>
    <row r="30" spans="1:15" ht="22.5" x14ac:dyDescent="0.25">
      <c r="A30" s="27" t="s">
        <v>105</v>
      </c>
      <c r="B30" s="43" t="s">
        <v>115</v>
      </c>
      <c r="C30" s="121" t="s">
        <v>116</v>
      </c>
      <c r="D30" s="24" t="s">
        <v>83</v>
      </c>
      <c r="E30" s="24" t="s">
        <v>32</v>
      </c>
      <c r="F30" s="24" t="s">
        <v>32</v>
      </c>
      <c r="G30" s="132"/>
      <c r="H30" s="132"/>
      <c r="I30" s="132"/>
      <c r="J30" s="132">
        <v>0</v>
      </c>
      <c r="K30" s="13">
        <v>60</v>
      </c>
      <c r="L30" s="36">
        <f t="shared" si="3"/>
        <v>0</v>
      </c>
      <c r="M30" s="151"/>
      <c r="N30" s="161"/>
      <c r="O30" s="48" t="s">
        <v>111</v>
      </c>
    </row>
    <row r="31" spans="1:15" ht="38.25" x14ac:dyDescent="0.25">
      <c r="A31" s="27" t="s">
        <v>108</v>
      </c>
      <c r="B31" s="49" t="s">
        <v>118</v>
      </c>
      <c r="C31" s="121" t="s">
        <v>119</v>
      </c>
      <c r="D31" s="24" t="s">
        <v>83</v>
      </c>
      <c r="E31" s="24" t="s">
        <v>32</v>
      </c>
      <c r="F31" s="24" t="s">
        <v>32</v>
      </c>
      <c r="G31" s="132"/>
      <c r="H31" s="132"/>
      <c r="I31" s="132"/>
      <c r="J31" s="132">
        <v>0</v>
      </c>
      <c r="K31" s="13">
        <v>100</v>
      </c>
      <c r="L31" s="36">
        <f t="shared" si="3"/>
        <v>0</v>
      </c>
      <c r="M31" s="151"/>
      <c r="N31" s="161"/>
      <c r="O31" s="48" t="s">
        <v>111</v>
      </c>
    </row>
    <row r="32" spans="1:15" ht="25.5" x14ac:dyDescent="0.25">
      <c r="A32" s="27" t="s">
        <v>110</v>
      </c>
      <c r="B32" s="49" t="s">
        <v>121</v>
      </c>
      <c r="C32" s="121" t="s">
        <v>302</v>
      </c>
      <c r="D32" s="24" t="s">
        <v>83</v>
      </c>
      <c r="E32" s="24" t="s">
        <v>32</v>
      </c>
      <c r="F32" s="24" t="s">
        <v>32</v>
      </c>
      <c r="G32" s="132"/>
      <c r="H32" s="132"/>
      <c r="I32" s="132"/>
      <c r="J32" s="132">
        <v>0</v>
      </c>
      <c r="K32" s="13">
        <v>20</v>
      </c>
      <c r="L32" s="14">
        <f t="shared" si="3"/>
        <v>0</v>
      </c>
      <c r="M32" s="151"/>
      <c r="N32" s="161"/>
      <c r="O32" s="48" t="s">
        <v>111</v>
      </c>
    </row>
    <row r="33" spans="1:15" ht="38.25" x14ac:dyDescent="0.25">
      <c r="A33" s="27" t="s">
        <v>112</v>
      </c>
      <c r="B33" s="49" t="s">
        <v>123</v>
      </c>
      <c r="C33" s="121" t="s">
        <v>300</v>
      </c>
      <c r="D33" s="24" t="s">
        <v>90</v>
      </c>
      <c r="E33" s="24" t="s">
        <v>32</v>
      </c>
      <c r="F33" s="24" t="s">
        <v>32</v>
      </c>
      <c r="G33" s="132"/>
      <c r="H33" s="132"/>
      <c r="I33" s="132"/>
      <c r="J33" s="132">
        <v>0</v>
      </c>
      <c r="K33" s="13">
        <v>20</v>
      </c>
      <c r="L33" s="14">
        <f t="shared" si="3"/>
        <v>0</v>
      </c>
      <c r="M33" s="151"/>
      <c r="N33" s="161"/>
      <c r="O33" s="48" t="s">
        <v>111</v>
      </c>
    </row>
    <row r="34" spans="1:15" ht="22.5" x14ac:dyDescent="0.25">
      <c r="A34" s="27" t="s">
        <v>114</v>
      </c>
      <c r="B34" s="43" t="s">
        <v>125</v>
      </c>
      <c r="C34" s="121" t="s">
        <v>297</v>
      </c>
      <c r="D34" s="24" t="s">
        <v>83</v>
      </c>
      <c r="E34" s="24" t="s">
        <v>32</v>
      </c>
      <c r="F34" s="24" t="s">
        <v>32</v>
      </c>
      <c r="G34" s="132"/>
      <c r="H34" s="132"/>
      <c r="I34" s="132"/>
      <c r="J34" s="132">
        <v>0</v>
      </c>
      <c r="K34" s="13">
        <v>20</v>
      </c>
      <c r="L34" s="14">
        <f t="shared" si="3"/>
        <v>0</v>
      </c>
      <c r="M34" s="151"/>
      <c r="N34" s="161"/>
      <c r="O34" s="48" t="s">
        <v>111</v>
      </c>
    </row>
    <row r="35" spans="1:15" ht="22.5" x14ac:dyDescent="0.25">
      <c r="A35" s="27" t="s">
        <v>117</v>
      </c>
      <c r="B35" s="43" t="s">
        <v>127</v>
      </c>
      <c r="C35" s="121" t="s">
        <v>298</v>
      </c>
      <c r="D35" s="24" t="s">
        <v>83</v>
      </c>
      <c r="E35" s="24" t="s">
        <v>32</v>
      </c>
      <c r="F35" s="24" t="s">
        <v>32</v>
      </c>
      <c r="G35" s="132"/>
      <c r="H35" s="132"/>
      <c r="I35" s="132"/>
      <c r="J35" s="132">
        <v>0</v>
      </c>
      <c r="K35" s="13">
        <v>20</v>
      </c>
      <c r="L35" s="14">
        <f t="shared" si="3"/>
        <v>0</v>
      </c>
      <c r="M35" s="151"/>
      <c r="N35" s="161"/>
      <c r="O35" s="48" t="s">
        <v>111</v>
      </c>
    </row>
    <row r="36" spans="1:15" ht="34.5" thickBot="1" x14ac:dyDescent="0.3">
      <c r="A36" s="27" t="s">
        <v>120</v>
      </c>
      <c r="B36" s="50" t="s">
        <v>129</v>
      </c>
      <c r="C36" s="121" t="s">
        <v>303</v>
      </c>
      <c r="D36" s="24" t="s">
        <v>83</v>
      </c>
      <c r="E36" s="24" t="s">
        <v>83</v>
      </c>
      <c r="F36" s="24" t="s">
        <v>32</v>
      </c>
      <c r="G36" s="132"/>
      <c r="H36" s="132"/>
      <c r="I36" s="132"/>
      <c r="J36" s="132">
        <v>0</v>
      </c>
      <c r="K36" s="51">
        <v>40</v>
      </c>
      <c r="L36" s="14">
        <f t="shared" si="3"/>
        <v>0</v>
      </c>
      <c r="M36" s="162"/>
      <c r="N36" s="161"/>
      <c r="O36" s="48" t="s">
        <v>111</v>
      </c>
    </row>
    <row r="37" spans="1:15" ht="33.75" x14ac:dyDescent="0.25">
      <c r="A37" s="27" t="s">
        <v>122</v>
      </c>
      <c r="B37" s="52" t="s">
        <v>132</v>
      </c>
      <c r="C37" s="126" t="s">
        <v>304</v>
      </c>
      <c r="D37" s="53" t="s">
        <v>14</v>
      </c>
      <c r="E37" s="53" t="s">
        <v>15</v>
      </c>
      <c r="F37" s="53" t="s">
        <v>32</v>
      </c>
      <c r="G37" s="137"/>
      <c r="H37" s="137"/>
      <c r="I37" s="138"/>
      <c r="J37" s="129">
        <v>0</v>
      </c>
      <c r="K37" s="20">
        <v>600</v>
      </c>
      <c r="L37" s="8">
        <f t="shared" si="3"/>
        <v>0</v>
      </c>
      <c r="M37" s="149"/>
      <c r="N37" s="163"/>
      <c r="O37" s="54" t="s">
        <v>133</v>
      </c>
    </row>
    <row r="38" spans="1:15" ht="45" x14ac:dyDescent="0.25">
      <c r="A38" s="27" t="s">
        <v>124</v>
      </c>
      <c r="B38" s="55" t="s">
        <v>135</v>
      </c>
      <c r="C38" s="127" t="s">
        <v>136</v>
      </c>
      <c r="D38" s="56" t="s">
        <v>14</v>
      </c>
      <c r="E38" s="56" t="s">
        <v>15</v>
      </c>
      <c r="F38" s="56" t="s">
        <v>16</v>
      </c>
      <c r="G38" s="139"/>
      <c r="H38" s="139"/>
      <c r="I38" s="140"/>
      <c r="J38" s="130">
        <v>0</v>
      </c>
      <c r="K38" s="13">
        <v>135</v>
      </c>
      <c r="L38" s="14">
        <f t="shared" si="3"/>
        <v>0</v>
      </c>
      <c r="M38" s="151"/>
      <c r="N38" s="164"/>
      <c r="O38" s="57" t="s">
        <v>133</v>
      </c>
    </row>
    <row r="39" spans="1:15" x14ac:dyDescent="0.25">
      <c r="A39" s="27" t="s">
        <v>126</v>
      </c>
      <c r="B39" s="55" t="s">
        <v>138</v>
      </c>
      <c r="C39" s="121" t="s">
        <v>305</v>
      </c>
      <c r="D39" s="24" t="s">
        <v>83</v>
      </c>
      <c r="E39" s="24" t="s">
        <v>83</v>
      </c>
      <c r="F39" s="24" t="s">
        <v>32</v>
      </c>
      <c r="G39" s="141"/>
      <c r="H39" s="141"/>
      <c r="I39" s="132"/>
      <c r="J39" s="132">
        <v>0</v>
      </c>
      <c r="K39" s="13">
        <v>50</v>
      </c>
      <c r="L39" s="14">
        <f t="shared" si="3"/>
        <v>0</v>
      </c>
      <c r="M39" s="151"/>
      <c r="N39" s="154"/>
      <c r="O39" s="29" t="s">
        <v>133</v>
      </c>
    </row>
    <row r="40" spans="1:15" ht="22.5" x14ac:dyDescent="0.25">
      <c r="A40" s="27" t="s">
        <v>128</v>
      </c>
      <c r="B40" s="55" t="s">
        <v>140</v>
      </c>
      <c r="C40" s="39" t="s">
        <v>141</v>
      </c>
      <c r="D40" s="24" t="s">
        <v>83</v>
      </c>
      <c r="E40" s="24" t="s">
        <v>142</v>
      </c>
      <c r="F40" s="24" t="s">
        <v>32</v>
      </c>
      <c r="G40" s="141"/>
      <c r="H40" s="141"/>
      <c r="I40" s="132"/>
      <c r="J40" s="132">
        <v>0</v>
      </c>
      <c r="K40" s="13">
        <v>20</v>
      </c>
      <c r="L40" s="14">
        <f t="shared" si="3"/>
        <v>0</v>
      </c>
      <c r="M40" s="151"/>
      <c r="N40" s="154"/>
      <c r="O40" s="29" t="s">
        <v>133</v>
      </c>
    </row>
    <row r="41" spans="1:15" ht="45" x14ac:dyDescent="0.25">
      <c r="A41" s="27" t="s">
        <v>130</v>
      </c>
      <c r="B41" s="55" t="s">
        <v>144</v>
      </c>
      <c r="C41" s="39" t="s">
        <v>145</v>
      </c>
      <c r="D41" s="24" t="s">
        <v>58</v>
      </c>
      <c r="E41" s="24" t="s">
        <v>146</v>
      </c>
      <c r="F41" s="24" t="s">
        <v>16</v>
      </c>
      <c r="G41" s="141"/>
      <c r="H41" s="141"/>
      <c r="I41" s="132"/>
      <c r="J41" s="132">
        <v>0</v>
      </c>
      <c r="K41" s="13">
        <v>20</v>
      </c>
      <c r="L41" s="14">
        <f t="shared" si="3"/>
        <v>0</v>
      </c>
      <c r="M41" s="151"/>
      <c r="N41" s="154"/>
      <c r="O41" s="29" t="s">
        <v>133</v>
      </c>
    </row>
    <row r="42" spans="1:15" ht="22.5" x14ac:dyDescent="0.25">
      <c r="A42" s="27" t="s">
        <v>131</v>
      </c>
      <c r="B42" s="55" t="s">
        <v>148</v>
      </c>
      <c r="C42" s="39" t="s">
        <v>149</v>
      </c>
      <c r="D42" s="24" t="s">
        <v>83</v>
      </c>
      <c r="E42" s="24" t="s">
        <v>142</v>
      </c>
      <c r="F42" s="24" t="s">
        <v>32</v>
      </c>
      <c r="G42" s="141"/>
      <c r="H42" s="141"/>
      <c r="I42" s="132"/>
      <c r="J42" s="132">
        <v>0</v>
      </c>
      <c r="K42" s="13">
        <v>30</v>
      </c>
      <c r="L42" s="14">
        <f t="shared" si="3"/>
        <v>0</v>
      </c>
      <c r="M42" s="151"/>
      <c r="N42" s="154"/>
      <c r="O42" s="29" t="s">
        <v>133</v>
      </c>
    </row>
    <row r="43" spans="1:15" ht="26.25" thickBot="1" x14ac:dyDescent="0.3">
      <c r="A43" s="27" t="s">
        <v>134</v>
      </c>
      <c r="B43" s="58" t="s">
        <v>151</v>
      </c>
      <c r="C43" s="40" t="s">
        <v>152</v>
      </c>
      <c r="D43" s="30" t="s">
        <v>83</v>
      </c>
      <c r="E43" s="30" t="s">
        <v>83</v>
      </c>
      <c r="F43" s="30" t="s">
        <v>32</v>
      </c>
      <c r="G43" s="142"/>
      <c r="H43" s="142"/>
      <c r="I43" s="135"/>
      <c r="J43" s="135">
        <v>0</v>
      </c>
      <c r="K43" s="17">
        <v>40</v>
      </c>
      <c r="L43" s="41">
        <f t="shared" si="3"/>
        <v>0</v>
      </c>
      <c r="M43" s="155"/>
      <c r="N43" s="158"/>
      <c r="O43" s="19" t="s">
        <v>153</v>
      </c>
    </row>
    <row r="44" spans="1:15" ht="25.5" x14ac:dyDescent="0.25">
      <c r="A44" s="27" t="s">
        <v>137</v>
      </c>
      <c r="B44" s="5" t="s">
        <v>155</v>
      </c>
      <c r="C44" s="125" t="s">
        <v>306</v>
      </c>
      <c r="D44" s="53" t="s">
        <v>83</v>
      </c>
      <c r="E44" s="7" t="s">
        <v>32</v>
      </c>
      <c r="F44" s="7" t="s">
        <v>156</v>
      </c>
      <c r="G44" s="129"/>
      <c r="H44" s="129"/>
      <c r="I44" s="129"/>
      <c r="J44" s="129">
        <v>0</v>
      </c>
      <c r="K44" s="20">
        <v>2000</v>
      </c>
      <c r="L44" s="8">
        <f t="shared" si="3"/>
        <v>0</v>
      </c>
      <c r="M44" s="149"/>
      <c r="N44" s="163"/>
      <c r="O44" s="54" t="s">
        <v>157</v>
      </c>
    </row>
    <row r="45" spans="1:15" ht="25.5" x14ac:dyDescent="0.25">
      <c r="A45" s="27" t="s">
        <v>139</v>
      </c>
      <c r="B45" s="11" t="s">
        <v>155</v>
      </c>
      <c r="C45" s="121" t="s">
        <v>307</v>
      </c>
      <c r="D45" s="22" t="s">
        <v>83</v>
      </c>
      <c r="E45" s="24" t="s">
        <v>32</v>
      </c>
      <c r="F45" s="24" t="s">
        <v>159</v>
      </c>
      <c r="G45" s="132"/>
      <c r="H45" s="132"/>
      <c r="I45" s="132"/>
      <c r="J45" s="132">
        <v>0</v>
      </c>
      <c r="K45" s="13">
        <v>1400</v>
      </c>
      <c r="L45" s="36">
        <f t="shared" si="3"/>
        <v>0</v>
      </c>
      <c r="M45" s="151"/>
      <c r="N45" s="154"/>
      <c r="O45" s="29" t="s">
        <v>157</v>
      </c>
    </row>
    <row r="46" spans="1:15" ht="45" x14ac:dyDescent="0.25">
      <c r="A46" s="27" t="s">
        <v>143</v>
      </c>
      <c r="B46" s="59" t="s">
        <v>161</v>
      </c>
      <c r="C46" s="39" t="s">
        <v>162</v>
      </c>
      <c r="D46" s="24" t="s">
        <v>14</v>
      </c>
      <c r="E46" s="24" t="s">
        <v>36</v>
      </c>
      <c r="F46" s="24" t="s">
        <v>16</v>
      </c>
      <c r="G46" s="132"/>
      <c r="H46" s="132"/>
      <c r="I46" s="132"/>
      <c r="J46" s="132">
        <v>0</v>
      </c>
      <c r="K46" s="13">
        <v>200</v>
      </c>
      <c r="L46" s="14">
        <v>0</v>
      </c>
      <c r="M46" s="151"/>
      <c r="N46" s="161"/>
      <c r="O46" s="48" t="s">
        <v>163</v>
      </c>
    </row>
    <row r="47" spans="1:15" x14ac:dyDescent="0.25">
      <c r="A47" s="27" t="s">
        <v>147</v>
      </c>
      <c r="B47" s="11" t="s">
        <v>165</v>
      </c>
      <c r="C47" s="39" t="s">
        <v>166</v>
      </c>
      <c r="D47" s="24" t="s">
        <v>58</v>
      </c>
      <c r="E47" s="24" t="s">
        <v>167</v>
      </c>
      <c r="F47" s="24" t="s">
        <v>168</v>
      </c>
      <c r="G47" s="132"/>
      <c r="H47" s="132"/>
      <c r="I47" s="132"/>
      <c r="J47" s="132">
        <v>0</v>
      </c>
      <c r="K47" s="13">
        <v>7</v>
      </c>
      <c r="L47" s="36">
        <f t="shared" si="3"/>
        <v>0</v>
      </c>
      <c r="M47" s="151"/>
      <c r="N47" s="161"/>
      <c r="O47" s="48" t="s">
        <v>169</v>
      </c>
    </row>
    <row r="48" spans="1:15" ht="56.25" x14ac:dyDescent="0.25">
      <c r="A48" s="27" t="s">
        <v>150</v>
      </c>
      <c r="B48" s="59" t="s">
        <v>171</v>
      </c>
      <c r="C48" s="60" t="s">
        <v>172</v>
      </c>
      <c r="D48" s="22" t="s">
        <v>58</v>
      </c>
      <c r="E48" s="22" t="s">
        <v>32</v>
      </c>
      <c r="F48" s="22" t="s">
        <v>32</v>
      </c>
      <c r="G48" s="141"/>
      <c r="H48" s="141"/>
      <c r="I48" s="143"/>
      <c r="J48" s="132">
        <v>0</v>
      </c>
      <c r="K48" s="13">
        <v>40</v>
      </c>
      <c r="L48" s="14">
        <f t="shared" si="3"/>
        <v>0</v>
      </c>
      <c r="M48" s="151"/>
      <c r="N48" s="153"/>
      <c r="O48" s="15" t="s">
        <v>173</v>
      </c>
    </row>
    <row r="49" spans="1:15" ht="56.25" x14ac:dyDescent="0.25">
      <c r="A49" s="27" t="s">
        <v>154</v>
      </c>
      <c r="B49" s="11" t="s">
        <v>175</v>
      </c>
      <c r="C49" s="21" t="s">
        <v>176</v>
      </c>
      <c r="D49" s="22" t="s">
        <v>14</v>
      </c>
      <c r="E49" s="23" t="s">
        <v>177</v>
      </c>
      <c r="F49" s="23" t="s">
        <v>32</v>
      </c>
      <c r="G49" s="131"/>
      <c r="H49" s="131"/>
      <c r="I49" s="131"/>
      <c r="J49" s="132">
        <v>0</v>
      </c>
      <c r="K49" s="13">
        <v>100</v>
      </c>
      <c r="L49" s="36">
        <f t="shared" si="3"/>
        <v>0</v>
      </c>
      <c r="M49" s="151"/>
      <c r="N49" s="161"/>
      <c r="O49" s="48" t="s">
        <v>169</v>
      </c>
    </row>
    <row r="50" spans="1:15" ht="56.25" x14ac:dyDescent="0.25">
      <c r="A50" s="27" t="s">
        <v>158</v>
      </c>
      <c r="B50" s="11" t="s">
        <v>179</v>
      </c>
      <c r="C50" s="21" t="s">
        <v>180</v>
      </c>
      <c r="D50" s="22" t="s">
        <v>58</v>
      </c>
      <c r="E50" s="22" t="s">
        <v>167</v>
      </c>
      <c r="F50" s="22" t="s">
        <v>16</v>
      </c>
      <c r="G50" s="141"/>
      <c r="H50" s="141"/>
      <c r="I50" s="131"/>
      <c r="J50" s="132">
        <v>0</v>
      </c>
      <c r="K50" s="13">
        <v>25</v>
      </c>
      <c r="L50" s="14">
        <f t="shared" si="3"/>
        <v>0</v>
      </c>
      <c r="M50" s="151"/>
      <c r="N50" s="161"/>
      <c r="O50" s="48" t="s">
        <v>169</v>
      </c>
    </row>
    <row r="51" spans="1:15" ht="26.25" thickBot="1" x14ac:dyDescent="0.3">
      <c r="A51" s="27" t="s">
        <v>160</v>
      </c>
      <c r="B51" s="16" t="s">
        <v>182</v>
      </c>
      <c r="C51" s="40" t="s">
        <v>183</v>
      </c>
      <c r="D51" s="33" t="s">
        <v>14</v>
      </c>
      <c r="E51" s="33" t="s">
        <v>14</v>
      </c>
      <c r="F51" s="33" t="s">
        <v>32</v>
      </c>
      <c r="G51" s="142"/>
      <c r="H51" s="142"/>
      <c r="I51" s="135"/>
      <c r="J51" s="135">
        <v>0</v>
      </c>
      <c r="K51" s="17">
        <v>10</v>
      </c>
      <c r="L51" s="18">
        <f t="shared" si="3"/>
        <v>0</v>
      </c>
      <c r="M51" s="155"/>
      <c r="N51" s="165"/>
      <c r="O51" s="61" t="s">
        <v>169</v>
      </c>
    </row>
    <row r="52" spans="1:15" ht="38.25" x14ac:dyDescent="0.25">
      <c r="A52" s="27" t="s">
        <v>164</v>
      </c>
      <c r="B52" s="107" t="s">
        <v>185</v>
      </c>
      <c r="C52" s="6" t="s">
        <v>186</v>
      </c>
      <c r="D52" s="7" t="s">
        <v>187</v>
      </c>
      <c r="E52" s="7" t="s">
        <v>188</v>
      </c>
      <c r="F52" s="7" t="s">
        <v>32</v>
      </c>
      <c r="G52" s="129"/>
      <c r="H52" s="129"/>
      <c r="I52" s="129"/>
      <c r="J52" s="129">
        <v>0</v>
      </c>
      <c r="K52" s="62">
        <v>1220000</v>
      </c>
      <c r="L52" s="8">
        <f t="shared" si="3"/>
        <v>0</v>
      </c>
      <c r="M52" s="149"/>
      <c r="N52" s="166"/>
      <c r="O52" s="63" t="s">
        <v>189</v>
      </c>
    </row>
    <row r="53" spans="1:15" ht="38.25" x14ac:dyDescent="0.25">
      <c r="A53" s="27" t="s">
        <v>170</v>
      </c>
      <c r="B53" s="108" t="s">
        <v>191</v>
      </c>
      <c r="C53" s="64" t="s">
        <v>192</v>
      </c>
      <c r="D53" s="65" t="s">
        <v>187</v>
      </c>
      <c r="E53" s="24" t="s">
        <v>188</v>
      </c>
      <c r="F53" s="24" t="s">
        <v>32</v>
      </c>
      <c r="G53" s="132"/>
      <c r="H53" s="132"/>
      <c r="I53" s="132"/>
      <c r="J53" s="132">
        <v>0</v>
      </c>
      <c r="K53" s="66">
        <v>610000</v>
      </c>
      <c r="L53" s="14">
        <f t="shared" si="3"/>
        <v>0</v>
      </c>
      <c r="M53" s="151"/>
      <c r="N53" s="161"/>
      <c r="O53" s="48" t="s">
        <v>189</v>
      </c>
    </row>
    <row r="54" spans="1:15" ht="38.25" x14ac:dyDescent="0.25">
      <c r="A54" s="27" t="s">
        <v>174</v>
      </c>
      <c r="B54" s="108" t="s">
        <v>194</v>
      </c>
      <c r="C54" s="122" t="s">
        <v>195</v>
      </c>
      <c r="D54" s="65" t="s">
        <v>187</v>
      </c>
      <c r="E54" s="24" t="s">
        <v>196</v>
      </c>
      <c r="F54" s="24" t="s">
        <v>32</v>
      </c>
      <c r="G54" s="132"/>
      <c r="H54" s="132"/>
      <c r="I54" s="132"/>
      <c r="J54" s="132">
        <v>0</v>
      </c>
      <c r="K54" s="66">
        <v>92000</v>
      </c>
      <c r="L54" s="36">
        <f t="shared" si="3"/>
        <v>0</v>
      </c>
      <c r="M54" s="151"/>
      <c r="N54" s="161"/>
      <c r="O54" s="48" t="s">
        <v>189</v>
      </c>
    </row>
    <row r="55" spans="1:15" ht="23.25" thickBot="1" x14ac:dyDescent="0.3">
      <c r="A55" s="27" t="s">
        <v>178</v>
      </c>
      <c r="B55" s="109" t="s">
        <v>198</v>
      </c>
      <c r="C55" s="40" t="s">
        <v>199</v>
      </c>
      <c r="D55" s="33" t="s">
        <v>187</v>
      </c>
      <c r="E55" s="33" t="s">
        <v>196</v>
      </c>
      <c r="F55" s="33" t="s">
        <v>32</v>
      </c>
      <c r="G55" s="135"/>
      <c r="H55" s="135"/>
      <c r="I55" s="135"/>
      <c r="J55" s="135">
        <v>0</v>
      </c>
      <c r="K55" s="67">
        <v>1500</v>
      </c>
      <c r="L55" s="41">
        <f t="shared" si="3"/>
        <v>0</v>
      </c>
      <c r="M55" s="155"/>
      <c r="N55" s="167"/>
      <c r="O55" s="68" t="s">
        <v>189</v>
      </c>
    </row>
    <row r="56" spans="1:15" x14ac:dyDescent="0.25">
      <c r="A56" s="27" t="s">
        <v>181</v>
      </c>
      <c r="B56" s="69" t="s">
        <v>201</v>
      </c>
      <c r="C56" s="39" t="s">
        <v>202</v>
      </c>
      <c r="D56" s="22" t="s">
        <v>83</v>
      </c>
      <c r="E56" s="22" t="s">
        <v>203</v>
      </c>
      <c r="F56" s="22" t="s">
        <v>32</v>
      </c>
      <c r="G56" s="141"/>
      <c r="H56" s="141"/>
      <c r="I56" s="132"/>
      <c r="J56" s="132">
        <v>0</v>
      </c>
      <c r="K56" s="13">
        <v>5</v>
      </c>
      <c r="L56" s="14">
        <f t="shared" si="3"/>
        <v>0</v>
      </c>
      <c r="M56" s="151"/>
      <c r="N56" s="168"/>
      <c r="O56" s="70" t="s">
        <v>204</v>
      </c>
    </row>
    <row r="57" spans="1:15" x14ac:dyDescent="0.25">
      <c r="A57" s="27" t="s">
        <v>184</v>
      </c>
      <c r="B57" s="69" t="s">
        <v>201</v>
      </c>
      <c r="C57" s="39" t="s">
        <v>206</v>
      </c>
      <c r="D57" s="22" t="s">
        <v>83</v>
      </c>
      <c r="E57" s="22" t="s">
        <v>203</v>
      </c>
      <c r="F57" s="22" t="s">
        <v>32</v>
      </c>
      <c r="G57" s="141"/>
      <c r="H57" s="141"/>
      <c r="I57" s="132"/>
      <c r="J57" s="132">
        <v>0</v>
      </c>
      <c r="K57" s="13">
        <v>5</v>
      </c>
      <c r="L57" s="36">
        <f t="shared" si="3"/>
        <v>0</v>
      </c>
      <c r="M57" s="151"/>
      <c r="N57" s="168"/>
      <c r="O57" s="70" t="s">
        <v>204</v>
      </c>
    </row>
    <row r="58" spans="1:15" ht="33.75" x14ac:dyDescent="0.25">
      <c r="A58" s="27" t="s">
        <v>190</v>
      </c>
      <c r="B58" s="71" t="s">
        <v>208</v>
      </c>
      <c r="C58" s="39" t="s">
        <v>209</v>
      </c>
      <c r="D58" s="22" t="s">
        <v>14</v>
      </c>
      <c r="E58" s="22" t="s">
        <v>210</v>
      </c>
      <c r="F58" s="22" t="s">
        <v>32</v>
      </c>
      <c r="G58" s="141"/>
      <c r="H58" s="141"/>
      <c r="I58" s="132"/>
      <c r="J58" s="132">
        <v>0</v>
      </c>
      <c r="K58" s="13">
        <v>75</v>
      </c>
      <c r="L58" s="36">
        <f t="shared" si="3"/>
        <v>0</v>
      </c>
      <c r="M58" s="151"/>
      <c r="N58" s="168"/>
      <c r="O58" s="70" t="s">
        <v>211</v>
      </c>
    </row>
    <row r="59" spans="1:15" ht="45" x14ac:dyDescent="0.25">
      <c r="A59" s="27" t="s">
        <v>193</v>
      </c>
      <c r="B59" s="71" t="s">
        <v>213</v>
      </c>
      <c r="C59" s="39" t="s">
        <v>214</v>
      </c>
      <c r="D59" s="22" t="s">
        <v>14</v>
      </c>
      <c r="E59" s="22" t="s">
        <v>210</v>
      </c>
      <c r="F59" s="22" t="s">
        <v>32</v>
      </c>
      <c r="G59" s="141"/>
      <c r="H59" s="141"/>
      <c r="I59" s="132"/>
      <c r="J59" s="132">
        <v>0</v>
      </c>
      <c r="K59" s="13">
        <v>100</v>
      </c>
      <c r="L59" s="36">
        <f t="shared" si="3"/>
        <v>0</v>
      </c>
      <c r="M59" s="151"/>
      <c r="N59" s="168"/>
      <c r="O59" s="70" t="s">
        <v>211</v>
      </c>
    </row>
    <row r="60" spans="1:15" ht="39" thickBot="1" x14ac:dyDescent="0.3">
      <c r="A60" s="27" t="s">
        <v>197</v>
      </c>
      <c r="B60" s="72" t="s">
        <v>216</v>
      </c>
      <c r="C60" s="40" t="s">
        <v>217</v>
      </c>
      <c r="D60" s="30" t="s">
        <v>83</v>
      </c>
      <c r="E60" s="30" t="s">
        <v>32</v>
      </c>
      <c r="F60" s="30" t="s">
        <v>32</v>
      </c>
      <c r="G60" s="142"/>
      <c r="H60" s="142"/>
      <c r="I60" s="135"/>
      <c r="J60" s="135">
        <v>0</v>
      </c>
      <c r="K60" s="67">
        <v>15000</v>
      </c>
      <c r="L60" s="41">
        <f t="shared" si="3"/>
        <v>0</v>
      </c>
      <c r="M60" s="155"/>
      <c r="N60" s="169"/>
      <c r="O60" s="73" t="s">
        <v>211</v>
      </c>
    </row>
    <row r="61" spans="1:15" ht="25.5" x14ac:dyDescent="0.25">
      <c r="A61" s="27" t="s">
        <v>200</v>
      </c>
      <c r="B61" s="74" t="s">
        <v>219</v>
      </c>
      <c r="C61" s="75" t="s">
        <v>220</v>
      </c>
      <c r="D61" s="53" t="s">
        <v>83</v>
      </c>
      <c r="E61" s="53" t="s">
        <v>32</v>
      </c>
      <c r="F61" s="53" t="s">
        <v>32</v>
      </c>
      <c r="G61" s="137"/>
      <c r="H61" s="137"/>
      <c r="I61" s="144"/>
      <c r="J61" s="129">
        <v>0</v>
      </c>
      <c r="K61" s="20">
        <v>6</v>
      </c>
      <c r="L61" s="8">
        <f t="shared" si="3"/>
        <v>0</v>
      </c>
      <c r="M61" s="149"/>
      <c r="N61" s="170"/>
      <c r="O61" s="76" t="s">
        <v>221</v>
      </c>
    </row>
    <row r="62" spans="1:15" ht="25.5" x14ac:dyDescent="0.25">
      <c r="A62" s="27" t="s">
        <v>205</v>
      </c>
      <c r="B62" s="77" t="s">
        <v>219</v>
      </c>
      <c r="C62" s="78" t="s">
        <v>223</v>
      </c>
      <c r="D62" s="22" t="s">
        <v>83</v>
      </c>
      <c r="E62" s="22" t="s">
        <v>32</v>
      </c>
      <c r="F62" s="22" t="s">
        <v>32</v>
      </c>
      <c r="G62" s="141"/>
      <c r="H62" s="141"/>
      <c r="I62" s="145"/>
      <c r="J62" s="132">
        <v>0</v>
      </c>
      <c r="K62" s="13">
        <v>10</v>
      </c>
      <c r="L62" s="36">
        <f t="shared" si="3"/>
        <v>0</v>
      </c>
      <c r="M62" s="151"/>
      <c r="N62" s="168"/>
      <c r="O62" s="70" t="s">
        <v>221</v>
      </c>
    </row>
    <row r="63" spans="1:15" ht="33.75" x14ac:dyDescent="0.25">
      <c r="A63" s="27" t="s">
        <v>207</v>
      </c>
      <c r="B63" s="77" t="s">
        <v>225</v>
      </c>
      <c r="C63" s="119" t="s">
        <v>226</v>
      </c>
      <c r="D63" s="22" t="s">
        <v>83</v>
      </c>
      <c r="E63" s="22" t="s">
        <v>32</v>
      </c>
      <c r="F63" s="22" t="s">
        <v>96</v>
      </c>
      <c r="G63" s="141"/>
      <c r="H63" s="141"/>
      <c r="I63" s="145"/>
      <c r="J63" s="132">
        <v>0</v>
      </c>
      <c r="K63" s="13">
        <v>40</v>
      </c>
      <c r="L63" s="36">
        <f t="shared" si="3"/>
        <v>0</v>
      </c>
      <c r="M63" s="151"/>
      <c r="N63" s="168"/>
      <c r="O63" s="70" t="s">
        <v>221</v>
      </c>
    </row>
    <row r="64" spans="1:15" ht="26.25" thickBot="1" x14ac:dyDescent="0.3">
      <c r="A64" s="27" t="s">
        <v>212</v>
      </c>
      <c r="B64" s="79" t="s">
        <v>228</v>
      </c>
      <c r="C64" s="120" t="s">
        <v>229</v>
      </c>
      <c r="D64" s="30" t="s">
        <v>83</v>
      </c>
      <c r="E64" s="30" t="s">
        <v>36</v>
      </c>
      <c r="F64" s="30" t="s">
        <v>230</v>
      </c>
      <c r="G64" s="142"/>
      <c r="H64" s="142"/>
      <c r="I64" s="146"/>
      <c r="J64" s="135">
        <v>0</v>
      </c>
      <c r="K64" s="17">
        <v>30</v>
      </c>
      <c r="L64" s="41">
        <f t="shared" si="3"/>
        <v>0</v>
      </c>
      <c r="M64" s="155"/>
      <c r="N64" s="169"/>
      <c r="O64" s="73" t="s">
        <v>221</v>
      </c>
    </row>
    <row r="65" spans="1:15" ht="68.25" thickBot="1" x14ac:dyDescent="0.3">
      <c r="A65" s="27" t="s">
        <v>215</v>
      </c>
      <c r="B65" s="80" t="s">
        <v>232</v>
      </c>
      <c r="C65" s="118" t="s">
        <v>233</v>
      </c>
      <c r="D65" s="81" t="s">
        <v>58</v>
      </c>
      <c r="E65" s="81" t="s">
        <v>234</v>
      </c>
      <c r="F65" s="81" t="s">
        <v>235</v>
      </c>
      <c r="G65" s="147"/>
      <c r="H65" s="147"/>
      <c r="I65" s="148"/>
      <c r="J65" s="148">
        <v>0</v>
      </c>
      <c r="K65" s="82">
        <v>10</v>
      </c>
      <c r="L65" s="83">
        <f t="shared" si="3"/>
        <v>0</v>
      </c>
      <c r="M65" s="171"/>
      <c r="N65" s="172"/>
      <c r="O65" s="84" t="s">
        <v>236</v>
      </c>
    </row>
    <row r="66" spans="1:15" ht="33.75" x14ac:dyDescent="0.25">
      <c r="A66" s="27" t="s">
        <v>218</v>
      </c>
      <c r="B66" s="52" t="s">
        <v>238</v>
      </c>
      <c r="C66" s="6" t="s">
        <v>239</v>
      </c>
      <c r="D66" s="53" t="s">
        <v>240</v>
      </c>
      <c r="E66" s="53" t="s">
        <v>32</v>
      </c>
      <c r="F66" s="53" t="s">
        <v>32</v>
      </c>
      <c r="G66" s="137"/>
      <c r="H66" s="137"/>
      <c r="I66" s="129"/>
      <c r="J66" s="129">
        <v>0</v>
      </c>
      <c r="K66" s="20">
        <v>100</v>
      </c>
      <c r="L66" s="8">
        <f t="shared" si="3"/>
        <v>0</v>
      </c>
      <c r="M66" s="149"/>
      <c r="N66" s="170"/>
      <c r="O66" s="76" t="s">
        <v>241</v>
      </c>
    </row>
    <row r="67" spans="1:15" ht="33.75" x14ac:dyDescent="0.25">
      <c r="A67" s="27" t="s">
        <v>222</v>
      </c>
      <c r="B67" s="55" t="s">
        <v>243</v>
      </c>
      <c r="C67" s="39" t="s">
        <v>244</v>
      </c>
      <c r="D67" s="22" t="s">
        <v>83</v>
      </c>
      <c r="E67" s="22" t="s">
        <v>245</v>
      </c>
      <c r="F67" s="22" t="s">
        <v>246</v>
      </c>
      <c r="G67" s="141"/>
      <c r="H67" s="141"/>
      <c r="I67" s="132"/>
      <c r="J67" s="132">
        <v>0</v>
      </c>
      <c r="K67" s="13">
        <v>5000000</v>
      </c>
      <c r="L67" s="36">
        <f t="shared" si="3"/>
        <v>0</v>
      </c>
      <c r="M67" s="151"/>
      <c r="N67" s="168"/>
      <c r="O67" s="70" t="s">
        <v>241</v>
      </c>
    </row>
    <row r="68" spans="1:15" ht="26.25" thickBot="1" x14ac:dyDescent="0.3">
      <c r="A68" s="27" t="s">
        <v>224</v>
      </c>
      <c r="B68" s="58" t="s">
        <v>248</v>
      </c>
      <c r="C68" s="40" t="s">
        <v>249</v>
      </c>
      <c r="D68" s="30" t="s">
        <v>83</v>
      </c>
      <c r="E68" s="30" t="s">
        <v>250</v>
      </c>
      <c r="F68" s="30" t="s">
        <v>32</v>
      </c>
      <c r="G68" s="142"/>
      <c r="H68" s="142"/>
      <c r="I68" s="135"/>
      <c r="J68" s="135">
        <v>0</v>
      </c>
      <c r="K68" s="17">
        <v>1000</v>
      </c>
      <c r="L68" s="41">
        <f t="shared" si="3"/>
        <v>0</v>
      </c>
      <c r="M68" s="155"/>
      <c r="N68" s="169"/>
      <c r="O68" s="73" t="s">
        <v>251</v>
      </c>
    </row>
    <row r="69" spans="1:15" x14ac:dyDescent="0.25">
      <c r="A69" s="27" t="s">
        <v>227</v>
      </c>
      <c r="B69" s="85" t="s">
        <v>253</v>
      </c>
      <c r="C69" s="6" t="s">
        <v>254</v>
      </c>
      <c r="D69" s="53" t="s">
        <v>83</v>
      </c>
      <c r="E69" s="53" t="s">
        <v>32</v>
      </c>
      <c r="F69" s="53" t="s">
        <v>32</v>
      </c>
      <c r="G69" s="137"/>
      <c r="H69" s="137"/>
      <c r="I69" s="129"/>
      <c r="J69" s="129">
        <v>0</v>
      </c>
      <c r="K69" s="20">
        <v>10</v>
      </c>
      <c r="L69" s="8">
        <f t="shared" si="3"/>
        <v>0</v>
      </c>
      <c r="M69" s="149"/>
      <c r="N69" s="170"/>
      <c r="O69" s="76" t="s">
        <v>255</v>
      </c>
    </row>
    <row r="70" spans="1:15" ht="22.5" x14ac:dyDescent="0.25">
      <c r="A70" s="27" t="s">
        <v>231</v>
      </c>
      <c r="B70" s="86" t="s">
        <v>253</v>
      </c>
      <c r="C70" s="39" t="s">
        <v>257</v>
      </c>
      <c r="D70" s="22" t="s">
        <v>83</v>
      </c>
      <c r="E70" s="22" t="s">
        <v>32</v>
      </c>
      <c r="F70" s="22" t="s">
        <v>32</v>
      </c>
      <c r="G70" s="141"/>
      <c r="H70" s="141"/>
      <c r="I70" s="132"/>
      <c r="J70" s="132">
        <v>0</v>
      </c>
      <c r="K70" s="13">
        <v>10</v>
      </c>
      <c r="L70" s="36">
        <f t="shared" si="3"/>
        <v>0</v>
      </c>
      <c r="M70" s="151"/>
      <c r="N70" s="168"/>
      <c r="O70" s="70" t="s">
        <v>255</v>
      </c>
    </row>
    <row r="71" spans="1:15" ht="15.75" thickBot="1" x14ac:dyDescent="0.3">
      <c r="A71" s="27" t="s">
        <v>237</v>
      </c>
      <c r="B71" s="87" t="s">
        <v>253</v>
      </c>
      <c r="C71" s="40" t="s">
        <v>259</v>
      </c>
      <c r="D71" s="30" t="s">
        <v>83</v>
      </c>
      <c r="E71" s="30" t="s">
        <v>32</v>
      </c>
      <c r="F71" s="30" t="s">
        <v>32</v>
      </c>
      <c r="G71" s="142"/>
      <c r="H71" s="142"/>
      <c r="I71" s="135"/>
      <c r="J71" s="135">
        <v>0</v>
      </c>
      <c r="K71" s="88">
        <v>5</v>
      </c>
      <c r="L71" s="41">
        <f t="shared" si="3"/>
        <v>0</v>
      </c>
      <c r="M71" s="173"/>
      <c r="N71" s="169"/>
      <c r="O71" s="73" t="s">
        <v>255</v>
      </c>
    </row>
    <row r="72" spans="1:15" ht="25.5" x14ac:dyDescent="0.25">
      <c r="A72" s="27" t="s">
        <v>242</v>
      </c>
      <c r="B72" s="89" t="s">
        <v>261</v>
      </c>
      <c r="C72" s="121" t="s">
        <v>284</v>
      </c>
      <c r="D72" s="22" t="s">
        <v>83</v>
      </c>
      <c r="E72" s="22" t="s">
        <v>262</v>
      </c>
      <c r="F72" s="22" t="s">
        <v>32</v>
      </c>
      <c r="G72" s="141"/>
      <c r="H72" s="141"/>
      <c r="I72" s="132"/>
      <c r="J72" s="132">
        <v>0</v>
      </c>
      <c r="K72" s="25">
        <v>40000</v>
      </c>
      <c r="L72" s="36">
        <f t="shared" si="3"/>
        <v>0</v>
      </c>
      <c r="M72" s="151"/>
      <c r="N72" s="168"/>
      <c r="O72" s="70" t="s">
        <v>263</v>
      </c>
    </row>
    <row r="73" spans="1:15" ht="33.75" x14ac:dyDescent="0.25">
      <c r="A73" s="27" t="s">
        <v>247</v>
      </c>
      <c r="B73" s="89" t="s">
        <v>261</v>
      </c>
      <c r="C73" s="39" t="s">
        <v>285</v>
      </c>
      <c r="D73" s="22" t="s">
        <v>83</v>
      </c>
      <c r="E73" s="22" t="s">
        <v>265</v>
      </c>
      <c r="F73" s="22" t="s">
        <v>32</v>
      </c>
      <c r="G73" s="141"/>
      <c r="H73" s="141"/>
      <c r="I73" s="132"/>
      <c r="J73" s="132">
        <v>0</v>
      </c>
      <c r="K73" s="13">
        <v>3000</v>
      </c>
      <c r="L73" s="36">
        <f t="shared" si="3"/>
        <v>0</v>
      </c>
      <c r="M73" s="151"/>
      <c r="N73" s="168"/>
      <c r="O73" s="70" t="s">
        <v>263</v>
      </c>
    </row>
    <row r="74" spans="1:15" ht="25.5" x14ac:dyDescent="0.25">
      <c r="A74" s="27" t="s">
        <v>252</v>
      </c>
      <c r="B74" s="89" t="s">
        <v>267</v>
      </c>
      <c r="C74" s="39" t="s">
        <v>268</v>
      </c>
      <c r="D74" s="22" t="s">
        <v>83</v>
      </c>
      <c r="E74" s="22" t="s">
        <v>32</v>
      </c>
      <c r="F74" s="22" t="s">
        <v>32</v>
      </c>
      <c r="G74" s="141"/>
      <c r="H74" s="141"/>
      <c r="I74" s="132"/>
      <c r="J74" s="132">
        <v>0</v>
      </c>
      <c r="K74" s="13">
        <v>550</v>
      </c>
      <c r="L74" s="36">
        <f t="shared" si="3"/>
        <v>0</v>
      </c>
      <c r="M74" s="151"/>
      <c r="N74" s="168"/>
      <c r="O74" s="70" t="s">
        <v>263</v>
      </c>
    </row>
    <row r="75" spans="1:15" ht="33.75" x14ac:dyDescent="0.25">
      <c r="A75" s="27" t="s">
        <v>256</v>
      </c>
      <c r="B75" s="86" t="s">
        <v>270</v>
      </c>
      <c r="C75" s="121" t="s">
        <v>286</v>
      </c>
      <c r="D75" s="22" t="s">
        <v>90</v>
      </c>
      <c r="E75" s="22" t="s">
        <v>271</v>
      </c>
      <c r="F75" s="22" t="s">
        <v>32</v>
      </c>
      <c r="G75" s="141"/>
      <c r="H75" s="141"/>
      <c r="I75" s="132"/>
      <c r="J75" s="132">
        <v>0</v>
      </c>
      <c r="K75" s="13">
        <v>10000</v>
      </c>
      <c r="L75" s="36">
        <f t="shared" si="3"/>
        <v>0</v>
      </c>
      <c r="M75" s="151"/>
      <c r="N75" s="168"/>
      <c r="O75" s="70" t="s">
        <v>263</v>
      </c>
    </row>
    <row r="76" spans="1:15" ht="25.5" x14ac:dyDescent="0.25">
      <c r="A76" s="27" t="s">
        <v>258</v>
      </c>
      <c r="B76" s="89" t="s">
        <v>273</v>
      </c>
      <c r="C76" s="121" t="s">
        <v>274</v>
      </c>
      <c r="D76" s="22" t="s">
        <v>83</v>
      </c>
      <c r="E76" s="22" t="s">
        <v>275</v>
      </c>
      <c r="F76" s="22" t="s">
        <v>32</v>
      </c>
      <c r="G76" s="141"/>
      <c r="H76" s="141"/>
      <c r="I76" s="132"/>
      <c r="J76" s="132">
        <v>0</v>
      </c>
      <c r="K76" s="13">
        <v>32000</v>
      </c>
      <c r="L76" s="36">
        <f t="shared" si="3"/>
        <v>0</v>
      </c>
      <c r="M76" s="151"/>
      <c r="N76" s="168"/>
      <c r="O76" s="70" t="s">
        <v>263</v>
      </c>
    </row>
    <row r="77" spans="1:15" ht="33.75" x14ac:dyDescent="0.25">
      <c r="A77" s="27" t="s">
        <v>260</v>
      </c>
      <c r="B77" s="89" t="s">
        <v>276</v>
      </c>
      <c r="C77" s="39" t="s">
        <v>287</v>
      </c>
      <c r="D77" s="22" t="s">
        <v>83</v>
      </c>
      <c r="E77" s="22" t="s">
        <v>271</v>
      </c>
      <c r="F77" s="22" t="s">
        <v>32</v>
      </c>
      <c r="G77" s="141"/>
      <c r="H77" s="141"/>
      <c r="I77" s="132"/>
      <c r="J77" s="132">
        <v>0</v>
      </c>
      <c r="K77" s="13">
        <v>6000</v>
      </c>
      <c r="L77" s="36">
        <f t="shared" si="3"/>
        <v>0</v>
      </c>
      <c r="M77" s="151"/>
      <c r="N77" s="168"/>
      <c r="O77" s="70" t="s">
        <v>263</v>
      </c>
    </row>
    <row r="78" spans="1:15" ht="33.75" x14ac:dyDescent="0.25">
      <c r="A78" s="27" t="s">
        <v>264</v>
      </c>
      <c r="B78" s="89" t="s">
        <v>276</v>
      </c>
      <c r="C78" s="39" t="s">
        <v>288</v>
      </c>
      <c r="D78" s="22" t="s">
        <v>83</v>
      </c>
      <c r="E78" s="22" t="s">
        <v>277</v>
      </c>
      <c r="F78" s="22" t="s">
        <v>32</v>
      </c>
      <c r="G78" s="141"/>
      <c r="H78" s="141"/>
      <c r="I78" s="132"/>
      <c r="J78" s="132">
        <v>0</v>
      </c>
      <c r="K78" s="13">
        <v>1000</v>
      </c>
      <c r="L78" s="36">
        <f t="shared" si="3"/>
        <v>0</v>
      </c>
      <c r="M78" s="151"/>
      <c r="N78" s="168"/>
      <c r="O78" s="70" t="s">
        <v>263</v>
      </c>
    </row>
    <row r="79" spans="1:15" ht="33.75" x14ac:dyDescent="0.25">
      <c r="A79" s="27" t="s">
        <v>266</v>
      </c>
      <c r="B79" s="89" t="s">
        <v>276</v>
      </c>
      <c r="C79" s="39" t="s">
        <v>289</v>
      </c>
      <c r="D79" s="22" t="s">
        <v>83</v>
      </c>
      <c r="E79" s="22" t="s">
        <v>277</v>
      </c>
      <c r="F79" s="22" t="s">
        <v>32</v>
      </c>
      <c r="G79" s="141"/>
      <c r="H79" s="141"/>
      <c r="I79" s="132"/>
      <c r="J79" s="132">
        <v>0</v>
      </c>
      <c r="K79" s="13">
        <v>1000</v>
      </c>
      <c r="L79" s="36">
        <f t="shared" si="3"/>
        <v>0</v>
      </c>
      <c r="M79" s="151"/>
      <c r="N79" s="168"/>
      <c r="O79" s="70" t="s">
        <v>263</v>
      </c>
    </row>
    <row r="80" spans="1:15" ht="33.75" x14ac:dyDescent="0.25">
      <c r="A80" s="27" t="s">
        <v>269</v>
      </c>
      <c r="B80" s="89" t="s">
        <v>276</v>
      </c>
      <c r="C80" s="39" t="s">
        <v>290</v>
      </c>
      <c r="D80" s="22" t="s">
        <v>83</v>
      </c>
      <c r="E80" s="22" t="s">
        <v>32</v>
      </c>
      <c r="F80" s="22" t="s">
        <v>32</v>
      </c>
      <c r="G80" s="141"/>
      <c r="H80" s="141"/>
      <c r="I80" s="132"/>
      <c r="J80" s="132">
        <v>0</v>
      </c>
      <c r="K80" s="13">
        <v>1000</v>
      </c>
      <c r="L80" s="36">
        <f t="shared" si="3"/>
        <v>0</v>
      </c>
      <c r="M80" s="151"/>
      <c r="N80" s="168"/>
      <c r="O80" s="70" t="s">
        <v>263</v>
      </c>
    </row>
    <row r="81" spans="1:15" ht="34.5" thickBot="1" x14ac:dyDescent="0.3">
      <c r="A81" s="27" t="s">
        <v>272</v>
      </c>
      <c r="B81" s="90" t="s">
        <v>276</v>
      </c>
      <c r="C81" s="40" t="s">
        <v>291</v>
      </c>
      <c r="D81" s="30" t="s">
        <v>83</v>
      </c>
      <c r="E81" s="30" t="s">
        <v>32</v>
      </c>
      <c r="F81" s="30" t="s">
        <v>32</v>
      </c>
      <c r="G81" s="142"/>
      <c r="H81" s="142"/>
      <c r="I81" s="135"/>
      <c r="J81" s="135">
        <v>0</v>
      </c>
      <c r="K81" s="17">
        <v>1000</v>
      </c>
      <c r="L81" s="41">
        <f t="shared" si="3"/>
        <v>0</v>
      </c>
      <c r="M81" s="155"/>
      <c r="N81" s="169"/>
      <c r="O81" s="73" t="s">
        <v>263</v>
      </c>
    </row>
    <row r="82" spans="1:15" ht="19.5" thickBot="1" x14ac:dyDescent="0.45">
      <c r="A82" s="180" t="s">
        <v>278</v>
      </c>
      <c r="B82" s="180"/>
      <c r="C82" s="180"/>
      <c r="D82" s="180"/>
      <c r="E82" s="180"/>
      <c r="F82" s="180"/>
      <c r="G82" s="180"/>
      <c r="H82" s="180"/>
      <c r="I82" s="180"/>
      <c r="J82" s="181"/>
      <c r="K82" s="182"/>
      <c r="L82" s="91">
        <f>SUM(L4:L81)</f>
        <v>0</v>
      </c>
      <c r="M82" s="92"/>
      <c r="N82" s="93"/>
      <c r="O82" s="93"/>
    </row>
    <row r="83" spans="1:15" ht="19.5" thickBot="1" x14ac:dyDescent="0.3">
      <c r="A83" s="183" t="s">
        <v>279</v>
      </c>
      <c r="B83" s="184"/>
      <c r="C83" s="184"/>
      <c r="D83" s="184"/>
      <c r="E83" s="184"/>
      <c r="F83" s="184"/>
      <c r="G83" s="185"/>
      <c r="H83" s="94"/>
      <c r="I83" s="95"/>
      <c r="J83" s="192" t="s">
        <v>280</v>
      </c>
      <c r="K83" s="193"/>
      <c r="L83" s="96">
        <v>0.21</v>
      </c>
      <c r="M83" s="97"/>
      <c r="N83" s="98"/>
    </row>
    <row r="84" spans="1:15" ht="19.5" thickBot="1" x14ac:dyDescent="0.3">
      <c r="A84" s="186"/>
      <c r="B84" s="187"/>
      <c r="C84" s="187"/>
      <c r="D84" s="187"/>
      <c r="E84" s="187"/>
      <c r="F84" s="187"/>
      <c r="G84" s="188"/>
      <c r="H84" s="94"/>
      <c r="I84" s="95"/>
      <c r="J84" s="192" t="s">
        <v>281</v>
      </c>
      <c r="K84" s="193"/>
      <c r="L84" s="99">
        <f>SUM(0.21*L82)</f>
        <v>0</v>
      </c>
      <c r="M84" s="97"/>
      <c r="N84" s="98"/>
    </row>
    <row r="85" spans="1:15" ht="19.5" thickBot="1" x14ac:dyDescent="0.3">
      <c r="A85" s="186"/>
      <c r="B85" s="187"/>
      <c r="C85" s="187"/>
      <c r="D85" s="187"/>
      <c r="E85" s="187"/>
      <c r="F85" s="187"/>
      <c r="G85" s="188"/>
      <c r="H85" s="94"/>
      <c r="I85" s="95"/>
      <c r="J85" s="192" t="s">
        <v>282</v>
      </c>
      <c r="K85" s="193"/>
      <c r="L85" s="99">
        <f>SUM(1.21*L82)</f>
        <v>0</v>
      </c>
      <c r="M85" s="97"/>
      <c r="N85" s="98"/>
    </row>
    <row r="86" spans="1:15" x14ac:dyDescent="0.25">
      <c r="A86" s="186"/>
      <c r="B86" s="187"/>
      <c r="C86" s="187"/>
      <c r="D86" s="187"/>
      <c r="E86" s="187"/>
      <c r="F86" s="187"/>
      <c r="G86" s="188"/>
      <c r="H86" s="94"/>
      <c r="I86" s="95"/>
      <c r="J86" s="100"/>
      <c r="K86" s="97"/>
      <c r="L86" s="97"/>
      <c r="M86" s="97"/>
      <c r="N86" s="98"/>
    </row>
    <row r="87" spans="1:15" ht="15.75" thickBot="1" x14ac:dyDescent="0.3">
      <c r="A87" s="189"/>
      <c r="B87" s="190"/>
      <c r="C87" s="190"/>
      <c r="D87" s="190"/>
      <c r="E87" s="190"/>
      <c r="F87" s="190"/>
      <c r="G87" s="191"/>
      <c r="H87" s="94"/>
      <c r="I87" s="95"/>
      <c r="J87" s="100"/>
      <c r="K87" s="97"/>
      <c r="L87" s="97"/>
      <c r="M87" s="97"/>
      <c r="N87" s="98"/>
    </row>
    <row r="88" spans="1:15" x14ac:dyDescent="0.25">
      <c r="A88" s="101"/>
      <c r="B88" s="101"/>
      <c r="C88" s="98"/>
      <c r="D88" s="98"/>
      <c r="E88" s="95"/>
      <c r="F88" s="94"/>
      <c r="G88" s="94"/>
      <c r="H88" s="94"/>
      <c r="I88" s="95"/>
      <c r="J88" s="100"/>
      <c r="K88" s="97"/>
      <c r="L88" s="97"/>
      <c r="M88" s="97"/>
      <c r="N88" s="98"/>
    </row>
    <row r="89" spans="1:15" ht="18.75" x14ac:dyDescent="0.25">
      <c r="A89" s="174" t="s">
        <v>283</v>
      </c>
      <c r="B89" s="175"/>
      <c r="C89" s="175"/>
      <c r="D89" s="175"/>
      <c r="E89" s="175"/>
      <c r="F89" s="175"/>
      <c r="G89" s="176"/>
      <c r="H89" s="94"/>
      <c r="I89" s="95"/>
      <c r="J89" s="100"/>
      <c r="K89" s="97"/>
      <c r="L89" s="97"/>
      <c r="M89" s="97"/>
      <c r="N89" s="98"/>
    </row>
  </sheetData>
  <sheetProtection algorithmName="SHA-512" hashValue="d26rXlvYuQwa0WLZbmlZZqzNqZIwug42TceQRAJYuFx0jqVBg7tvD1weJky9MAooHzH7E3Etvbg91RdzUHS9hA==" saltValue="p9eaBieeEmUYlKR9A79wIw==" spinCount="100000" sheet="1" objects="1" scenarios="1"/>
  <protectedRanges>
    <protectedRange algorithmName="SHA-512" hashValue="y8qlyrc1TWSPEkngw28pJnL/zXeB0oIU4mvUEyc8xanOAH2FhNkfmevnn4DKBK2QBOYsTQx/1qN0qLPVsvcXvw==" saltValue="v4uC1mXwod6ZXm6pwkMYbw==" spinCount="100000" sqref="L82:L85" name="Oblast3"/>
    <protectedRange algorithmName="SHA-512" hashValue="96I9q2FimCls2OxXozXmuN9jm/dvaFGCAXRcHN/Mu9D4Azs3k9J6GbFo8yZMWcinmcY2n6i1E6T3hsD3BZ9TkQ==" saltValue="d77rALNi8Y8he+Z2euhpTg==" spinCount="100000" sqref="B4:F81" name="Oblast1"/>
    <protectedRange algorithmName="SHA-512" hashValue="Vc6NHuKBLIWCYLM3yrhFpJ1UYhtFfDbUdfW61m9oZC8iaiCzzXiXXOe9OlyN32aBUvNIl2h+R0vrIBs+DbdPag==" saltValue="67O6400I9tTMvb9iCInA3w==" spinCount="100000" sqref="K4:L81" name="Oblast2"/>
  </protectedRanges>
  <mergeCells count="7">
    <mergeCell ref="A89:G89"/>
    <mergeCell ref="A2:N2"/>
    <mergeCell ref="A82:K82"/>
    <mergeCell ref="A83:G87"/>
    <mergeCell ref="J83:K83"/>
    <mergeCell ref="J84:K84"/>
    <mergeCell ref="J85:K85"/>
  </mergeCells>
  <phoneticPr fontId="11" type="noConversion"/>
  <pageMargins left="0.7" right="0.7" top="0.78740157499999996" bottom="0.78740157499999996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Rösslová</dc:creator>
  <cp:lastModifiedBy>Klára Rösslová</cp:lastModifiedBy>
  <cp:lastPrinted>2024-10-30T13:41:48Z</cp:lastPrinted>
  <dcterms:created xsi:type="dcterms:W3CDTF">2024-10-25T12:07:35Z</dcterms:created>
  <dcterms:modified xsi:type="dcterms:W3CDTF">2024-11-25T12:08:22Z</dcterms:modified>
</cp:coreProperties>
</file>