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3695" windowHeight="1188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<sst xmlns="http://schemas.openxmlformats.org/spreadsheetml/2006/main" count="70" uniqueCount="48">
  <si>
    <t>Zařízení pro záznam obrazu a zvuku</t>
  </si>
  <si>
    <t>KHV, KVV, KFJ, KAJL, KRJL, KG</t>
  </si>
  <si>
    <t>zařízení pro profesionální snímání zvuku do kamery</t>
  </si>
  <si>
    <t>KHV, KVV, KFJ,KAJL, KRJL, KG</t>
  </si>
  <si>
    <t>ovládání kamery ze stativu</t>
  </si>
  <si>
    <t>stativ ke kameře</t>
  </si>
  <si>
    <t>digitální rekordér</t>
  </si>
  <si>
    <t>Možností nahrávání až osmi stop (6 + stereo stopa), HDDA předzesilovače, do formátu WAV/BWF nahrát šest stop + stereo mix v rozlišení 96 kHz/24-bit nebo dvě stopy v rozlišení až 192 kHz/24-bit, lze využít i formát MP3, na který lze nahrávat 4 stopy současně (96, 128, 192, 320 kbps), šest linkových výstupů pro každou stopu zvlášť, pro digitální synchronizaci je k dispozici optický vstup a výstup (S/PDIF, AES/EBU), možnost M/S dekódování, funkce CASCADE umožňující propojit více jednotek s jednou fungující jako Master, nebo Gang funkce, díky které lze kontrolovat parametry více kanálů najednou.
Např. TASCAM DR-680 MkII</t>
  </si>
  <si>
    <t>datové uložiště pro uchování A/V záznamů, min. 8TB</t>
  </si>
  <si>
    <t>NAS cloudové úložiště, 2 pozice pro až 4 TB 3,5“ HDD (SATA), připojitelné za provozu, dvoujádrový procesor Marvell ARMADA 385 s frekvencí 1,3 GHz, 1 GB DDR3 paměti, 2x USB 3.0, 1x GLAN, RAID (0-striping, 1-mirroring, JBOD)
Např. WD My Cloud EX2 Ultra, 8TB</t>
  </si>
  <si>
    <t>přenosné paměťové médium</t>
  </si>
  <si>
    <t>KHV, KVV, KFJ</t>
  </si>
  <si>
    <t xml:space="preserve">flash disk standardu USB 3.0, kapacita 128 GB, přenosová rychlost až 150 MB/s, kovové tělo
</t>
  </si>
  <si>
    <t>Notebook multimediální konfigurace vč. OS</t>
  </si>
  <si>
    <r>
      <t>2jádrový procesor Intel Core i7-7500U (2.7GHz, TB 3.5GHz, HyperThreading); 8GB RAM DDR4; disk 256GB SSD; 15.6" IPS Full HD LED displej (1920 x 1080 bodů); grafika Intel HD Graphics; mechanika DVD±RW; 4G LTE modem, WiFi 802.11ac, Bluetooth, 4x USB (3x 3.0/3.1 Gen 1 a 1x Type-C 3.1 Gen 1), HDMI, VGA, čtečka paměťových karet, čtečka otisků prstů, čtečka čipových karet, Full HD kamera, dokovací konektor, kovový; operační systém</t>
    </r>
    <r>
      <rPr>
        <sz val="11"/>
        <color theme="1"/>
        <rFont val="Calibri"/>
        <family val="2"/>
        <scheme val="minor"/>
      </rPr>
      <t xml:space="preserve">
</t>
    </r>
  </si>
  <si>
    <t>SW pro editaci videa</t>
  </si>
  <si>
    <t>Profesionální SW pro editaci videa;  podpora formátů a importu AI, EPS, ASND, PTL, PRTL, PREL a základních gafických a video formátů; licence (např. edu, pro) min. pro 6 pracovních stanic</t>
  </si>
  <si>
    <t>Název</t>
  </si>
  <si>
    <t>Počet kusů</t>
  </si>
  <si>
    <r>
      <t xml:space="preserve">Vysílač i přijímač mají odolné kovové pouzdro, frekvence 1680 UHF volitelná v pásmu 42 MHz, 20 frekvenčních bank s až 12 kompatibilními přednastavenými frekvencemi + 1 banka s přepisovatelnou frekvencí, ztišení pilotního tónu pro nerušený provoz, funkce skenování pro nalezení volných přijímacích kanálů, bezdrátová synchronizace vysílačů přes infračervené rozhraní, rozšířený frekvenční rozsah AF, zvýšený rozsah pro nastavení audio citlivosti, indikátor stavu baterie (zobrazí se i na přijímači), ruční vysílač se snadno vyměnitelnými modulem mikrofonu, nabíjecí kontakty pro nabíjení akumulátoru ve vysílači, funkce lock zabraňuje nechtěné změně nastavení, vestavěný ekvalizér a režim soundcheck. </t>
    </r>
    <r>
      <rPr>
        <sz val="11"/>
        <color theme="1"/>
        <rFont val="Calibri"/>
        <family val="2"/>
        <scheme val="minor"/>
      </rPr>
      <t xml:space="preserve">
</t>
    </r>
  </si>
  <si>
    <t>Typ snímače: CMOS, počet bodů: 12,4 Mp, pevný objektiv F1.2. až F3.5, f=4.67 až 56.04mm, 12x optický zoom, 24x dynamický zoom, filtrový závit: 6,2 cm, 4K/Full HD záznam, paměťové karty: SDHC, SDXC (UHS-1 U3), úhlopříčka displeje: 3.5", poměr stran obrazu: 16:9, kamerový hledáček: elektronický, optický stabilizátor, interní stereo mikrofon, aux audio vstup (3.5mm stereo jack), sluchátkový výstup (3.5mm stereo jack), USB2.0 konektor (připojení k adapteru Wi-Fi, 4G LTE modemu, pevné LAN), USB2.0. konektor pro připojení k PC, možnost dálkového ovládání a nastavování kamery, HDMI výstup, AV kompozitní výstup, formáty 4K/HD(H.264), PAL, NTSC, SD, video streaming, IP Network ovládání kamery, závěrka: 1/4 až 1/10000, video kodeky: MPEG-4 AVC/H.264 (4K/HD), AVCHD(HD/SD), záznamový formát: MOV (H.264), MTS (AVCHD), audio formát: LPCM 2 kanály, 48kHz/16-bit (4k/HD/SD MOV), AC3 2 kanály (AVCHD), napájení DC 12V (AC adaptér), DC 7.4V (baterie).</t>
  </si>
  <si>
    <r>
      <t xml:space="preserve">Ovládací ručka s LANC konektorem ke stativu. Možno použít k ovládání kamer JVC GY-HM600E, GY-HM650E, GY-HM850E, GY-HM890E u kterých fungují jen tlačítka  Rec, Display, manual/automat ostření, ovládání ostření wide a tele, ovládání zoomu na kolébce. RM-25X je také možné použít k ovládání některý modelů kamer Sony a Canon. </t>
    </r>
    <r>
      <rPr>
        <b/>
        <sz val="11"/>
        <color rgb="FFFF0000"/>
        <rFont val="Calibri"/>
        <family val="2"/>
        <scheme val="minor"/>
      </rPr>
      <t>Požadujeme kompatibilitu s kamerou a stativem. Vždy musí vzniknout funkční celek.</t>
    </r>
  </si>
  <si>
    <r>
      <t xml:space="preserve">MAXIMÁLNÍ VÝŠKA 161 cm, MINIMÁLNÍ VÝŠKA 24 cm, POČET SEKCÍ NOH 3
MAXIMÁLNÍ DOPORUČENÁ ZÁTĚŽ 5 kg, ZÁVIT 1/4", 3/8", STATIVOVÁ HLAVA QHD-53D, MATERIÁL Hliník, HMOTNOST 1,85 kg. </t>
    </r>
    <r>
      <rPr>
        <b/>
        <sz val="11"/>
        <color rgb="FFFF0000"/>
        <rFont val="Calibri"/>
        <family val="2"/>
        <scheme val="minor"/>
      </rPr>
      <t>Stativ požadován kompatibilní s nabízenou kamerou (zařízení pro profesionální snímání zvuku do kamery).</t>
    </r>
  </si>
  <si>
    <t>2x Digitální kamera s příslušenstvím s plňující následující požadavky: Kamera: 3 Mpx Digic DV 4, 20x zoom (26.8-576 mm F1.8 - 8), WiFi, 2x SD/ SDHC/ SDXC slot s možností duálního záznamu, optická stabilizace, HDMI, výstup HD-SDI, vstup XLR. Ke každé kameře: Směrový stereo kondenzátorový mikrofon určený pro kameru. Studiová kvalita záznamu. Frekvenční rozsah miimálně: 40 Hz - 20 kHz. Nastavitelný filtr horní propustí 80Hz/12dB oktávu. Maximální SPL: 130. Brašna na kameru, SD karta minimálně 64 GB s rychlostí zápisu a čtení min. 90MB/s,  Karbonový stativ včetně videohlavy s rychloupínáním s výškou minimálně 170 cm.</t>
  </si>
  <si>
    <t>Technická specifikace parametrů</t>
  </si>
  <si>
    <t>natáčecí technika (kamera, stativ, mikrofon, světlo) - sestava</t>
  </si>
  <si>
    <t>datové úložiště (cloud)</t>
  </si>
  <si>
    <t>Datové uložiště NAS včetně s 8x disk minimálně 4 TB, možnost RAID 5,6, 10. Lan.</t>
  </si>
  <si>
    <t>digitální kamera</t>
  </si>
  <si>
    <t>Digitální přenosná kameraplně kompatibilní se střižnou  Live Stream HD550 - umožňující bezdrátový přenos. Dvě paměťové karty 64 GB se čtením a zápisem minimálně 90 MB/s. Mimální parametry: K/60fps, 1080p/240fps, stabilizace obrazu, záznam polohy, fotoaparát 12 Mpx, WiFi, Bluetooth.</t>
  </si>
  <si>
    <t>Podpora verifikace studentských výkonů v rámci pedagogických a umělecko-pedagogických aktivit, CZ.02.2.67/0.0/0.0/16_016/0002377</t>
  </si>
  <si>
    <t>Set bezdrátového mikrofonu</t>
  </si>
  <si>
    <t>Set obsahuje: Všesměrový klopový mikrofon, Přijímač na kameru, Bodypack vysílač, Provedení s možností výměny baterií, Minimální rozsah frekvence 18-23 kHz</t>
  </si>
  <si>
    <t>4K Kamera</t>
  </si>
  <si>
    <t>4K Kamera, 4K záznam videa, Optický stabilizátor, Optický zoom min. 10x, HDMI, WiFi, Prostorový záznam zvuku</t>
  </si>
  <si>
    <t>Stativ</t>
  </si>
  <si>
    <t>Maximální výška minimálně 170 cm, Zátěž minimálně 10 kg, 3D kulová hlava s vertikální i horizontální vodováhou a rychloupínací destičky, Hmotnost do 2 kg, Ochranné pouzdro</t>
  </si>
  <si>
    <t>Apple TV 4K</t>
  </si>
  <si>
    <t>Multimediální centrum pro připojení tabletů iPad, interní paměť 32GB, Bluetooth 5.0, WiFi 802.11ac, LAN, HDMI 2.0</t>
  </si>
  <si>
    <t>Celkem</t>
  </si>
  <si>
    <t>Příloha č. 4 - TECHNICKÁ SPECIFIKACE PARAMETRŮ</t>
  </si>
  <si>
    <t>Nabídková cena/kus/
bez DPH</t>
  </si>
  <si>
    <t>Nabídková cena celkem 
bez DPH</t>
  </si>
  <si>
    <t>Nabídková cena celkem
 včetně DPH</t>
  </si>
  <si>
    <t>Podpora pregraduálního vzdělávání na PedF UK, CZ.02.3.68/0.0/0.0/16_038/0006965</t>
  </si>
  <si>
    <t>Podpora rozvoje studijního prostředí na Univerzitě Karlově -VRR, CZ.02.2.67/0.0/0.0/17_044/0008562</t>
  </si>
  <si>
    <t>Maximální přípustná cena celkem bez DPH stanovená zadavatelem</t>
  </si>
  <si>
    <t>Cena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</si>
</sst>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9"/>
      <color theme="1"/>
      <name val="Calibri"/>
      <family val="2"/>
      <scheme val="minor"/>
    </font>
    <font>
      <b/>
      <sz val="11"/>
      <color rgb="FFFF000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s>
  <fills count="6">
    <fill>
      <patternFill/>
    </fill>
    <fill>
      <patternFill patternType="gray125"/>
    </fill>
    <fill>
      <patternFill patternType="solid">
        <fgColor rgb="FFFFFFFF"/>
        <bgColor indexed="64"/>
      </patternFill>
    </fill>
    <fill>
      <patternFill patternType="solid">
        <fgColor theme="0"/>
        <bgColor indexed="64"/>
      </patternFill>
    </fill>
    <fill>
      <patternFill patternType="solid">
        <fgColor rgb="FFFFFF97"/>
        <bgColor indexed="64"/>
      </patternFill>
    </fill>
    <fill>
      <patternFill patternType="solid">
        <fgColor rgb="FFABDBFF"/>
        <bgColor indexed="64"/>
      </patternFill>
    </fill>
  </fills>
  <borders count="24">
    <border>
      <left/>
      <right/>
      <top/>
      <bottom/>
      <diagonal/>
    </border>
    <border>
      <left style="thin"/>
      <right style="thin"/>
      <top style="thin"/>
      <bottom style="thin"/>
    </border>
    <border>
      <left style="thin"/>
      <right style="thin"/>
      <top style="medium"/>
      <bottom style="thin"/>
    </border>
    <border>
      <left/>
      <right style="thin"/>
      <top style="thin"/>
      <bottom style="medium"/>
    </border>
    <border>
      <left style="thin"/>
      <right style="thin"/>
      <top style="thin"/>
      <botto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medium"/>
      <bottom style="medium"/>
    </border>
    <border>
      <left style="medium"/>
      <right style="thin"/>
      <top style="medium"/>
      <bottom style="medium"/>
    </border>
    <border>
      <left/>
      <right/>
      <top/>
      <bottom style="medium"/>
    </border>
    <border>
      <left style="medium"/>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top/>
      <bottom/>
    </border>
    <border>
      <left style="medium"/>
      <right/>
      <top style="thin"/>
      <bottom style="thin"/>
    </border>
    <border>
      <left/>
      <right/>
      <top style="thin"/>
      <bottom style="thin"/>
    </border>
    <border>
      <left style="medium"/>
      <right style="thin"/>
      <top/>
      <bottom/>
    </border>
    <border>
      <left style="thin"/>
      <right style="thin"/>
      <top/>
      <botto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0" fontId="2" fillId="2" borderId="1" xfId="0" applyFont="1" applyFill="1" applyBorder="1" applyAlignment="1">
      <alignment horizontal="center" vertical="center"/>
    </xf>
    <xf numFmtId="0" fontId="0" fillId="0" borderId="1" xfId="0" applyBorder="1" applyAlignment="1">
      <alignment horizontal="left"/>
    </xf>
    <xf numFmtId="0" fontId="0" fillId="0" borderId="1" xfId="0" applyBorder="1"/>
    <xf numFmtId="0" fontId="0" fillId="0" borderId="1" xfId="0" applyBorder="1" applyAlignment="1">
      <alignment horizontal="center" vertical="center"/>
    </xf>
    <xf numFmtId="4" fontId="6" fillId="2"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0" fontId="0" fillId="0" borderId="0" xfId="0" applyBorder="1"/>
    <xf numFmtId="0" fontId="0" fillId="0" borderId="2" xfId="0" applyBorder="1" applyAlignment="1">
      <alignment horizontal="center" vertical="center"/>
    </xf>
    <xf numFmtId="0" fontId="0" fillId="0" borderId="2" xfId="0" applyBorder="1"/>
    <xf numFmtId="0" fontId="0" fillId="0" borderId="3" xfId="0" applyBorder="1"/>
    <xf numFmtId="0" fontId="0" fillId="0" borderId="4" xfId="0" applyBorder="1" applyAlignment="1">
      <alignment horizontal="center" vertical="center"/>
    </xf>
    <xf numFmtId="0" fontId="2" fillId="2" borderId="4" xfId="0" applyFont="1" applyFill="1" applyBorder="1" applyAlignment="1">
      <alignment horizontal="center" vertical="center"/>
    </xf>
    <xf numFmtId="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5" xfId="0" applyBorder="1"/>
    <xf numFmtId="0" fontId="2" fillId="3" borderId="2" xfId="0" applyFont="1" applyFill="1" applyBorder="1" applyAlignment="1">
      <alignment horizontal="center" vertical="center"/>
    </xf>
    <xf numFmtId="4" fontId="6" fillId="3" borderId="2" xfId="0" applyNumberFormat="1" applyFont="1" applyFill="1" applyBorder="1" applyAlignment="1">
      <alignment horizontal="center" vertical="center"/>
    </xf>
    <xf numFmtId="0" fontId="0" fillId="3" borderId="2" xfId="0" applyFill="1" applyBorder="1" applyAlignment="1">
      <alignment horizontal="left"/>
    </xf>
    <xf numFmtId="4" fontId="6" fillId="0" borderId="2" xfId="0" applyNumberFormat="1" applyFont="1" applyBorder="1" applyAlignment="1">
      <alignment horizontal="center" vertical="center"/>
    </xf>
    <xf numFmtId="4" fontId="0" fillId="0" borderId="2" xfId="0" applyNumberFormat="1" applyFont="1" applyBorder="1"/>
    <xf numFmtId="4" fontId="0" fillId="0" borderId="1" xfId="0" applyNumberFormat="1" applyFont="1" applyBorder="1"/>
    <xf numFmtId="4" fontId="6" fillId="0" borderId="2" xfId="0" applyNumberFormat="1" applyFont="1" applyBorder="1"/>
    <xf numFmtId="4" fontId="6" fillId="0" borderId="1" xfId="0" applyNumberFormat="1" applyFont="1" applyBorder="1"/>
    <xf numFmtId="0" fontId="0" fillId="0" borderId="2" xfId="0" applyFont="1" applyBorder="1"/>
    <xf numFmtId="0" fontId="0" fillId="0" borderId="1" xfId="0" applyFont="1" applyBorder="1"/>
    <xf numFmtId="4" fontId="0" fillId="0" borderId="2" xfId="0" applyNumberFormat="1" applyBorder="1" applyAlignment="1">
      <alignment horizontal="center" vertical="center"/>
    </xf>
    <xf numFmtId="4" fontId="0" fillId="3" borderId="2"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4" fontId="6" fillId="0" borderId="6" xfId="0" applyNumberFormat="1" applyFont="1" applyBorder="1" applyAlignment="1">
      <alignment horizontal="center" vertical="center"/>
    </xf>
    <xf numFmtId="4" fontId="0" fillId="0" borderId="4" xfId="0" applyNumberFormat="1" applyFont="1" applyBorder="1"/>
    <xf numFmtId="4" fontId="6" fillId="0" borderId="4" xfId="0" applyNumberFormat="1" applyFont="1" applyBorder="1"/>
    <xf numFmtId="4" fontId="0" fillId="0" borderId="4" xfId="0" applyNumberFormat="1" applyBorder="1" applyAlignment="1">
      <alignment horizontal="center" vertical="center"/>
    </xf>
    <xf numFmtId="4" fontId="6" fillId="0" borderId="4" xfId="0" applyNumberFormat="1" applyFont="1" applyBorder="1" applyAlignment="1">
      <alignment horizontal="center" vertical="center"/>
    </xf>
    <xf numFmtId="0" fontId="0" fillId="0" borderId="4" xfId="0" applyFont="1" applyBorder="1"/>
    <xf numFmtId="4" fontId="0" fillId="2" borderId="5" xfId="0" applyNumberFormat="1" applyFont="1" applyFill="1" applyBorder="1" applyAlignment="1">
      <alignment horizontal="center" vertical="center"/>
    </xf>
    <xf numFmtId="0" fontId="0" fillId="0" borderId="3" xfId="0" applyBorder="1" applyAlignment="1">
      <alignment horizontal="left"/>
    </xf>
    <xf numFmtId="4" fontId="6" fillId="2" borderId="4" xfId="0" applyNumberFormat="1" applyFont="1" applyFill="1" applyBorder="1" applyAlignment="1">
      <alignment horizontal="center" vertical="center"/>
    </xf>
    <xf numFmtId="0" fontId="0" fillId="4" borderId="5" xfId="0" applyFill="1" applyBorder="1" applyAlignment="1">
      <alignment horizontal="center" vertical="center"/>
    </xf>
    <xf numFmtId="0" fontId="0" fillId="4" borderId="5" xfId="0" applyFill="1" applyBorder="1" applyAlignment="1">
      <alignment horizontal="center" vertical="center" wrapText="1"/>
    </xf>
    <xf numFmtId="0" fontId="0" fillId="4" borderId="5" xfId="0" applyFill="1" applyBorder="1" applyAlignment="1">
      <alignment horizontal="center" wrapText="1"/>
    </xf>
    <xf numFmtId="0" fontId="0" fillId="4" borderId="6" xfId="0" applyFill="1" applyBorder="1" applyAlignment="1">
      <alignment horizontal="center"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horizontal="left" vertical="center"/>
    </xf>
    <xf numFmtId="0" fontId="0" fillId="4" borderId="8" xfId="0" applyFill="1" applyBorder="1" applyAlignment="1">
      <alignment wrapText="1"/>
    </xf>
    <xf numFmtId="0" fontId="0" fillId="4" borderId="9" xfId="0" applyFill="1" applyBorder="1"/>
    <xf numFmtId="0" fontId="0" fillId="4" borderId="7" xfId="0" applyFill="1" applyBorder="1" applyAlignment="1">
      <alignment horizontal="left" vertical="top"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4" fontId="5" fillId="4" borderId="5" xfId="0" applyNumberFormat="1" applyFont="1" applyFill="1" applyBorder="1" applyAlignment="1">
      <alignment horizontal="center" vertical="center"/>
    </xf>
    <xf numFmtId="4" fontId="7" fillId="4" borderId="5" xfId="0" applyNumberFormat="1" applyFont="1" applyFill="1" applyBorder="1" applyAlignment="1">
      <alignment horizontal="center" vertical="center"/>
    </xf>
    <xf numFmtId="4" fontId="5" fillId="4" borderId="10" xfId="0" applyNumberFormat="1" applyFont="1" applyFill="1" applyBorder="1" applyAlignment="1">
      <alignment horizontal="center" vertical="center"/>
    </xf>
    <xf numFmtId="0" fontId="2" fillId="4" borderId="5" xfId="0" applyFont="1" applyFill="1" applyBorder="1" applyAlignment="1">
      <alignment horizontal="center" vertical="center"/>
    </xf>
    <xf numFmtId="4" fontId="0" fillId="4" borderId="5" xfId="0" applyNumberFormat="1" applyFill="1" applyBorder="1"/>
    <xf numFmtId="0" fontId="0" fillId="4" borderId="5" xfId="0" applyFill="1" applyBorder="1"/>
    <xf numFmtId="0" fontId="6" fillId="4" borderId="11" xfId="0" applyFont="1" applyFill="1" applyBorder="1" applyAlignment="1">
      <alignment horizontal="left" vertical="center"/>
    </xf>
    <xf numFmtId="0" fontId="6" fillId="4" borderId="5" xfId="0" applyFont="1" applyFill="1" applyBorder="1" applyAlignment="1">
      <alignment horizontal="left" vertical="center"/>
    </xf>
    <xf numFmtId="0" fontId="0" fillId="0" borderId="12" xfId="0" applyBorder="1" applyAlignment="1">
      <alignment horizontal="left" vertical="center"/>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15" xfId="0" applyBorder="1" applyAlignment="1">
      <alignment horizontal="left" vertical="center" wrapText="1"/>
    </xf>
    <xf numFmtId="0" fontId="0" fillId="0" borderId="2" xfId="0"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wrapText="1"/>
    </xf>
    <xf numFmtId="0" fontId="0" fillId="0" borderId="17" xfId="0" applyBorder="1" applyAlignment="1">
      <alignment horizontal="left" vertical="center" wrapText="1"/>
    </xf>
    <xf numFmtId="0" fontId="0" fillId="0" borderId="4" xfId="0" applyBorder="1" applyAlignment="1">
      <alignment horizontal="left" vertical="center" wrapText="1"/>
    </xf>
    <xf numFmtId="0" fontId="5" fillId="5" borderId="18" xfId="0" applyFont="1" applyFill="1" applyBorder="1" applyAlignment="1">
      <alignment horizontal="center" vertical="center"/>
    </xf>
    <xf numFmtId="0" fontId="2"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0" fillId="2" borderId="16"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3" borderId="15" xfId="0" applyFont="1" applyFill="1" applyBorder="1" applyAlignment="1">
      <alignment horizontal="left" vertical="center"/>
    </xf>
    <xf numFmtId="0" fontId="0" fillId="3" borderId="2" xfId="0" applyFont="1" applyFill="1" applyBorder="1" applyAlignment="1">
      <alignment horizontal="left" vertical="center"/>
    </xf>
    <xf numFmtId="0" fontId="0" fillId="4" borderId="11" xfId="0" applyFill="1" applyBorder="1" applyAlignment="1">
      <alignment horizontal="left" vertical="center" wrapText="1"/>
    </xf>
    <xf numFmtId="0" fontId="0" fillId="4" borderId="5" xfId="0" applyFill="1" applyBorder="1" applyAlignment="1">
      <alignment horizontal="left" vertical="center" wrapText="1"/>
    </xf>
    <xf numFmtId="0" fontId="0" fillId="4" borderId="11" xfId="0" applyFill="1" applyBorder="1" applyAlignment="1">
      <alignment horizontal="left" vertical="center"/>
    </xf>
    <xf numFmtId="0" fontId="0" fillId="4" borderId="5" xfId="0" applyFill="1" applyBorder="1" applyAlignment="1">
      <alignment horizontal="left" vertical="center"/>
    </xf>
    <xf numFmtId="0" fontId="5" fillId="5" borderId="21" xfId="0" applyFont="1" applyFill="1" applyBorder="1" applyAlignment="1">
      <alignment horizontal="center" vertical="center"/>
    </xf>
    <xf numFmtId="0" fontId="0" fillId="5" borderId="22" xfId="0" applyFill="1" applyBorder="1" applyAlignment="1">
      <alignment horizontal="center"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4" fontId="5" fillId="0" borderId="5" xfId="0" applyNumberFormat="1" applyFont="1" applyBorder="1" applyAlignment="1">
      <alignment horizontal="center" vertical="center"/>
    </xf>
    <xf numFmtId="4" fontId="5" fillId="0" borderId="6" xfId="0" applyNumberFormat="1" applyFont="1" applyBorder="1" applyAlignment="1">
      <alignment horizontal="center" vertical="center"/>
    </xf>
    <xf numFmtId="4" fontId="5" fillId="2" borderId="5" xfId="0" applyNumberFormat="1" applyFont="1" applyFill="1" applyBorder="1" applyAlignment="1">
      <alignment horizontal="center" vertical="center"/>
    </xf>
    <xf numFmtId="4" fontId="8" fillId="2" borderId="5" xfId="0" applyNumberFormat="1" applyFont="1" applyFill="1" applyBorder="1" applyAlignment="1">
      <alignment horizontal="center" vertical="center"/>
    </xf>
    <xf numFmtId="4" fontId="5" fillId="2" borderId="23"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85" zoomScaleNormal="85" workbookViewId="0" topLeftCell="A1">
      <selection activeCell="G13" sqref="G13"/>
    </sheetView>
  </sheetViews>
  <sheetFormatPr defaultColWidth="9.140625" defaultRowHeight="15"/>
  <cols>
    <col min="1" max="1" width="35.57421875" style="0" customWidth="1"/>
    <col min="2" max="2" width="8.00390625" style="0" customWidth="1"/>
    <col min="3" max="3" width="11.28125" style="0" customWidth="1"/>
    <col min="4" max="4" width="27.00390625" style="0" customWidth="1"/>
    <col min="5" max="5" width="29.28125" style="0" customWidth="1"/>
    <col min="6" max="6" width="32.28125" style="0" customWidth="1"/>
    <col min="7" max="7" width="29.28125" style="0" customWidth="1"/>
    <col min="8" max="8" width="74.57421875" style="0" hidden="1" customWidth="1"/>
    <col min="9" max="9" width="147.00390625" style="0" customWidth="1"/>
  </cols>
  <sheetData>
    <row r="1" spans="1:9" ht="36" customHeight="1" thickBot="1">
      <c r="A1" s="62" t="s">
        <v>40</v>
      </c>
      <c r="B1" s="62"/>
      <c r="C1" s="62"/>
      <c r="D1" s="62"/>
      <c r="E1" s="62"/>
      <c r="F1" s="62"/>
      <c r="G1" s="62"/>
      <c r="H1" s="62"/>
      <c r="I1" s="62"/>
    </row>
    <row r="2" spans="1:9" ht="37.5" customHeight="1" thickBot="1">
      <c r="A2" s="75" t="s">
        <v>30</v>
      </c>
      <c r="B2" s="76"/>
      <c r="C2" s="76"/>
      <c r="D2" s="76"/>
      <c r="E2" s="76"/>
      <c r="F2" s="76"/>
      <c r="G2" s="76"/>
      <c r="H2" s="76"/>
      <c r="I2" s="76"/>
    </row>
    <row r="3" spans="1:9" ht="45.75" thickBot="1">
      <c r="A3" s="65" t="s">
        <v>17</v>
      </c>
      <c r="B3" s="66"/>
      <c r="C3" s="39" t="s">
        <v>18</v>
      </c>
      <c r="D3" s="40" t="s">
        <v>41</v>
      </c>
      <c r="E3" s="40" t="s">
        <v>42</v>
      </c>
      <c r="F3" s="40" t="s">
        <v>43</v>
      </c>
      <c r="G3" s="41" t="s">
        <v>46</v>
      </c>
      <c r="H3" s="15"/>
      <c r="I3" s="42" t="s">
        <v>24</v>
      </c>
    </row>
    <row r="4" spans="1:9" ht="97.5" customHeight="1">
      <c r="A4" s="81" t="s">
        <v>0</v>
      </c>
      <c r="B4" s="82"/>
      <c r="C4" s="16">
        <v>6</v>
      </c>
      <c r="D4" s="27"/>
      <c r="E4" s="27"/>
      <c r="F4" s="27"/>
      <c r="G4" s="17">
        <v>297520.65</v>
      </c>
      <c r="H4" s="18" t="s">
        <v>1</v>
      </c>
      <c r="I4" s="51" t="s">
        <v>20</v>
      </c>
    </row>
    <row r="5" spans="1:9" ht="91.5" customHeight="1">
      <c r="A5" s="77" t="s">
        <v>2</v>
      </c>
      <c r="B5" s="78"/>
      <c r="C5" s="1">
        <v>6</v>
      </c>
      <c r="D5" s="28"/>
      <c r="E5" s="28"/>
      <c r="F5" s="28"/>
      <c r="G5" s="5">
        <v>88214.85</v>
      </c>
      <c r="H5" s="2" t="s">
        <v>3</v>
      </c>
      <c r="I5" s="44" t="s">
        <v>19</v>
      </c>
    </row>
    <row r="6" spans="1:9" ht="47.25" customHeight="1">
      <c r="A6" s="77" t="s">
        <v>4</v>
      </c>
      <c r="B6" s="78"/>
      <c r="C6" s="1">
        <v>6</v>
      </c>
      <c r="D6" s="28"/>
      <c r="E6" s="28"/>
      <c r="F6" s="28"/>
      <c r="G6" s="5">
        <v>11355.35</v>
      </c>
      <c r="H6" s="2" t="s">
        <v>3</v>
      </c>
      <c r="I6" s="44" t="s">
        <v>21</v>
      </c>
    </row>
    <row r="7" spans="1:9" ht="47.25" customHeight="1">
      <c r="A7" s="77" t="s">
        <v>5</v>
      </c>
      <c r="B7" s="78"/>
      <c r="C7" s="1">
        <v>6</v>
      </c>
      <c r="D7" s="28"/>
      <c r="E7" s="28"/>
      <c r="F7" s="28"/>
      <c r="G7" s="5">
        <v>23256.2</v>
      </c>
      <c r="H7" s="2" t="s">
        <v>1</v>
      </c>
      <c r="I7" s="44" t="s">
        <v>22</v>
      </c>
    </row>
    <row r="8" spans="1:9" ht="81" customHeight="1">
      <c r="A8" s="77" t="s">
        <v>6</v>
      </c>
      <c r="B8" s="78"/>
      <c r="C8" s="1">
        <v>6</v>
      </c>
      <c r="D8" s="28"/>
      <c r="E8" s="28"/>
      <c r="F8" s="28"/>
      <c r="G8" s="5">
        <v>93520.65</v>
      </c>
      <c r="H8" s="2" t="s">
        <v>1</v>
      </c>
      <c r="I8" s="44" t="s">
        <v>7</v>
      </c>
    </row>
    <row r="9" spans="1:9" ht="54" customHeight="1">
      <c r="A9" s="77" t="s">
        <v>8</v>
      </c>
      <c r="B9" s="78"/>
      <c r="C9" s="1">
        <v>6</v>
      </c>
      <c r="D9" s="28"/>
      <c r="E9" s="28"/>
      <c r="F9" s="28"/>
      <c r="G9" s="5">
        <v>64462.8</v>
      </c>
      <c r="H9" s="2" t="s">
        <v>1</v>
      </c>
      <c r="I9" s="44" t="s">
        <v>9</v>
      </c>
    </row>
    <row r="10" spans="1:9" ht="25.5" customHeight="1">
      <c r="A10" s="77" t="s">
        <v>10</v>
      </c>
      <c r="B10" s="78"/>
      <c r="C10" s="1">
        <v>12</v>
      </c>
      <c r="D10" s="28"/>
      <c r="E10" s="28"/>
      <c r="F10" s="28"/>
      <c r="G10" s="5">
        <v>12892.55</v>
      </c>
      <c r="H10" s="2" t="s">
        <v>11</v>
      </c>
      <c r="I10" s="44" t="s">
        <v>12</v>
      </c>
    </row>
    <row r="11" spans="1:9" ht="53.25" customHeight="1">
      <c r="A11" s="77" t="s">
        <v>13</v>
      </c>
      <c r="B11" s="78"/>
      <c r="C11" s="1">
        <v>6</v>
      </c>
      <c r="D11" s="28"/>
      <c r="E11" s="28"/>
      <c r="F11" s="28"/>
      <c r="G11" s="5">
        <v>198347.1</v>
      </c>
      <c r="H11" s="2" t="s">
        <v>1</v>
      </c>
      <c r="I11" s="44" t="s">
        <v>14</v>
      </c>
    </row>
    <row r="12" spans="1:9" ht="33.75" customHeight="1" thickBot="1">
      <c r="A12" s="79" t="s">
        <v>15</v>
      </c>
      <c r="B12" s="80"/>
      <c r="C12" s="12">
        <v>6</v>
      </c>
      <c r="D12" s="29"/>
      <c r="E12" s="29"/>
      <c r="F12" s="29"/>
      <c r="G12" s="38">
        <v>20826.45</v>
      </c>
      <c r="H12" s="2" t="s">
        <v>1</v>
      </c>
      <c r="I12" s="52" t="s">
        <v>16</v>
      </c>
    </row>
    <row r="13" spans="1:9" ht="33.75" customHeight="1" thickBot="1">
      <c r="A13" s="63" t="s">
        <v>39</v>
      </c>
      <c r="B13" s="64"/>
      <c r="C13" s="57"/>
      <c r="D13" s="57"/>
      <c r="E13" s="56">
        <f>SUM(E4:E12)</f>
        <v>0</v>
      </c>
      <c r="F13" s="98">
        <f>SUM(F4:F12)</f>
        <v>0</v>
      </c>
      <c r="G13" s="99">
        <f>G4+G5+G6+G7+G8+G9+G10+G11+G12</f>
        <v>810396.6</v>
      </c>
      <c r="H13" s="37"/>
      <c r="I13" s="53"/>
    </row>
    <row r="14" spans="1:9" ht="40.5" customHeight="1" thickBot="1">
      <c r="A14" s="73" t="s">
        <v>44</v>
      </c>
      <c r="B14" s="74"/>
      <c r="C14" s="74"/>
      <c r="D14" s="74"/>
      <c r="E14" s="74"/>
      <c r="F14" s="74"/>
      <c r="G14" s="74"/>
      <c r="H14" s="74"/>
      <c r="I14" s="74"/>
    </row>
    <row r="15" spans="1:9" ht="45.75" thickBot="1">
      <c r="A15" s="65" t="s">
        <v>17</v>
      </c>
      <c r="B15" s="66"/>
      <c r="C15" s="39" t="s">
        <v>18</v>
      </c>
      <c r="D15" s="40" t="s">
        <v>41</v>
      </c>
      <c r="E15" s="40" t="s">
        <v>42</v>
      </c>
      <c r="F15" s="40" t="s">
        <v>43</v>
      </c>
      <c r="G15" s="41" t="s">
        <v>46</v>
      </c>
      <c r="H15" s="15"/>
      <c r="I15" s="42" t="s">
        <v>24</v>
      </c>
    </row>
    <row r="16" spans="1:9" ht="65.25" customHeight="1">
      <c r="A16" s="67" t="s">
        <v>25</v>
      </c>
      <c r="B16" s="68"/>
      <c r="C16" s="8">
        <v>2</v>
      </c>
      <c r="D16" s="20"/>
      <c r="E16" s="22"/>
      <c r="F16" s="26"/>
      <c r="G16" s="19">
        <v>120661.15</v>
      </c>
      <c r="H16" s="9"/>
      <c r="I16" s="43" t="s">
        <v>23</v>
      </c>
    </row>
    <row r="17" spans="1:9" ht="22.5" customHeight="1">
      <c r="A17" s="69" t="s">
        <v>26</v>
      </c>
      <c r="B17" s="70"/>
      <c r="C17" s="4">
        <v>2</v>
      </c>
      <c r="D17" s="21"/>
      <c r="E17" s="23"/>
      <c r="F17" s="13"/>
      <c r="G17" s="6">
        <v>74380.15</v>
      </c>
      <c r="H17" s="3"/>
      <c r="I17" s="44" t="s">
        <v>27</v>
      </c>
    </row>
    <row r="18" spans="1:9" ht="45" customHeight="1" thickBot="1">
      <c r="A18" s="71" t="s">
        <v>28</v>
      </c>
      <c r="B18" s="72"/>
      <c r="C18" s="11">
        <v>1</v>
      </c>
      <c r="D18" s="31"/>
      <c r="E18" s="32"/>
      <c r="F18" s="33"/>
      <c r="G18" s="34">
        <v>12562</v>
      </c>
      <c r="H18" s="3"/>
      <c r="I18" s="45" t="s">
        <v>29</v>
      </c>
    </row>
    <row r="19" spans="1:9" ht="28.5" customHeight="1" thickBot="1">
      <c r="A19" s="83" t="s">
        <v>39</v>
      </c>
      <c r="B19" s="84"/>
      <c r="C19" s="39"/>
      <c r="D19" s="58"/>
      <c r="E19" s="54">
        <f>SUM(E16:E18)</f>
        <v>0</v>
      </c>
      <c r="F19" s="97">
        <f>SUM(F16:F18)</f>
        <v>0</v>
      </c>
      <c r="G19" s="96">
        <f>SUM(G16:G18)</f>
        <v>207603.3</v>
      </c>
      <c r="H19" s="10"/>
      <c r="I19" s="46"/>
    </row>
    <row r="20" spans="1:9" ht="36" customHeight="1" thickBot="1">
      <c r="A20" s="87" t="s">
        <v>45</v>
      </c>
      <c r="B20" s="88"/>
      <c r="C20" s="88"/>
      <c r="D20" s="88"/>
      <c r="E20" s="88"/>
      <c r="F20" s="88"/>
      <c r="G20" s="88"/>
      <c r="H20" s="88"/>
      <c r="I20" s="88"/>
    </row>
    <row r="21" spans="1:9" ht="45.75" thickBot="1">
      <c r="A21" s="65" t="s">
        <v>17</v>
      </c>
      <c r="B21" s="66"/>
      <c r="C21" s="39" t="s">
        <v>18</v>
      </c>
      <c r="D21" s="40" t="s">
        <v>41</v>
      </c>
      <c r="E21" s="40" t="s">
        <v>42</v>
      </c>
      <c r="F21" s="40" t="s">
        <v>43</v>
      </c>
      <c r="G21" s="41" t="s">
        <v>46</v>
      </c>
      <c r="H21" s="15"/>
      <c r="I21" s="42" t="s">
        <v>24</v>
      </c>
    </row>
    <row r="22" spans="1:9" ht="45.75" customHeight="1">
      <c r="A22" s="89" t="s">
        <v>31</v>
      </c>
      <c r="B22" s="90"/>
      <c r="C22" s="8">
        <v>1</v>
      </c>
      <c r="D22" s="22"/>
      <c r="E22" s="22"/>
      <c r="F22" s="24"/>
      <c r="G22" s="19">
        <v>20645</v>
      </c>
      <c r="H22" s="9"/>
      <c r="I22" s="47" t="s">
        <v>32</v>
      </c>
    </row>
    <row r="23" spans="1:9" ht="43.5" customHeight="1">
      <c r="A23" s="91" t="s">
        <v>33</v>
      </c>
      <c r="B23" s="92"/>
      <c r="C23" s="4">
        <v>2</v>
      </c>
      <c r="D23" s="23"/>
      <c r="E23" s="23"/>
      <c r="F23" s="25"/>
      <c r="G23" s="6">
        <v>24776</v>
      </c>
      <c r="H23" s="3"/>
      <c r="I23" s="48" t="s">
        <v>34</v>
      </c>
    </row>
    <row r="24" spans="1:9" ht="42.75" customHeight="1">
      <c r="A24" s="91" t="s">
        <v>35</v>
      </c>
      <c r="B24" s="92"/>
      <c r="C24" s="4">
        <v>2</v>
      </c>
      <c r="D24" s="23"/>
      <c r="E24" s="23"/>
      <c r="F24" s="25"/>
      <c r="G24" s="6">
        <v>12380</v>
      </c>
      <c r="H24" s="3"/>
      <c r="I24" s="49" t="s">
        <v>36</v>
      </c>
    </row>
    <row r="25" spans="1:9" ht="29.25" customHeight="1" thickBot="1">
      <c r="A25" s="93" t="s">
        <v>37</v>
      </c>
      <c r="B25" s="94"/>
      <c r="C25" s="11">
        <v>1</v>
      </c>
      <c r="D25" s="32"/>
      <c r="E25" s="32"/>
      <c r="F25" s="35"/>
      <c r="G25" s="34">
        <v>4289</v>
      </c>
      <c r="H25" s="3"/>
      <c r="I25" s="48" t="s">
        <v>38</v>
      </c>
    </row>
    <row r="26" spans="1:9" ht="29.25" customHeight="1" thickBot="1">
      <c r="A26" s="85" t="s">
        <v>39</v>
      </c>
      <c r="B26" s="86"/>
      <c r="C26" s="59"/>
      <c r="D26" s="59"/>
      <c r="E26" s="54">
        <f>SUM(E22:E25)</f>
        <v>0</v>
      </c>
      <c r="F26" s="36">
        <f>F22+F23+F24+F25</f>
        <v>0</v>
      </c>
      <c r="G26" s="30">
        <f>SUM(G22:G25)</f>
        <v>62090</v>
      </c>
      <c r="H26" s="10"/>
      <c r="I26" s="50"/>
    </row>
    <row r="27" spans="1:9" ht="15.75" thickBot="1">
      <c r="A27" s="7"/>
      <c r="B27" s="7"/>
      <c r="C27" s="7"/>
      <c r="D27" s="7"/>
      <c r="E27" s="7"/>
      <c r="F27" s="7"/>
      <c r="G27" s="14"/>
      <c r="H27" s="7"/>
      <c r="I27" s="7"/>
    </row>
    <row r="28" spans="1:9" ht="30" customHeight="1" thickBot="1">
      <c r="A28" s="60" t="s">
        <v>47</v>
      </c>
      <c r="B28" s="61"/>
      <c r="C28" s="61"/>
      <c r="D28" s="61"/>
      <c r="E28" s="55">
        <f>E13+E19+E26</f>
        <v>0</v>
      </c>
      <c r="F28" s="95">
        <f aca="true" t="shared" si="0" ref="F28:G28">F13+F19+F26</f>
        <v>0</v>
      </c>
      <c r="G28" s="96">
        <f t="shared" si="0"/>
        <v>1080089.9</v>
      </c>
      <c r="H28" s="7"/>
      <c r="I28" s="7"/>
    </row>
  </sheetData>
  <mergeCells count="27">
    <mergeCell ref="A26:B26"/>
    <mergeCell ref="A20:I20"/>
    <mergeCell ref="A22:B22"/>
    <mergeCell ref="A23:B23"/>
    <mergeCell ref="A24:B24"/>
    <mergeCell ref="A25:B25"/>
    <mergeCell ref="A6:B6"/>
    <mergeCell ref="A7:B7"/>
    <mergeCell ref="A8:B8"/>
    <mergeCell ref="A9:B9"/>
    <mergeCell ref="A19:B19"/>
    <mergeCell ref="A28:D28"/>
    <mergeCell ref="A1:I1"/>
    <mergeCell ref="A13:B13"/>
    <mergeCell ref="A3:B3"/>
    <mergeCell ref="A15:B15"/>
    <mergeCell ref="A21:B21"/>
    <mergeCell ref="A16:B16"/>
    <mergeCell ref="A17:B17"/>
    <mergeCell ref="A18:B18"/>
    <mergeCell ref="A14:I14"/>
    <mergeCell ref="A2:I2"/>
    <mergeCell ref="A10:B10"/>
    <mergeCell ref="A11:B11"/>
    <mergeCell ref="A12:B12"/>
    <mergeCell ref="A4:B4"/>
    <mergeCell ref="A5:B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Pedf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Razova</dc:creator>
  <cp:keywords/>
  <dc:description/>
  <cp:lastModifiedBy>Razova</cp:lastModifiedBy>
  <dcterms:created xsi:type="dcterms:W3CDTF">2018-05-10T10:24:02Z</dcterms:created>
  <dcterms:modified xsi:type="dcterms:W3CDTF">2018-05-11T07:59:39Z</dcterms:modified>
  <cp:category/>
  <cp:version/>
  <cp:contentType/>
  <cp:contentStatus/>
</cp:coreProperties>
</file>