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autoCompressPictures="0"/>
  <mc:AlternateContent xmlns:mc="http://schemas.openxmlformats.org/markup-compatibility/2006">
    <mc:Choice Requires="x15">
      <x15ac:absPath xmlns:x15ac="http://schemas.microsoft.com/office/spreadsheetml/2010/11/ac" url="G:\VEŘEJNÉ ZAKÁZKY\VZ_2024\VZ - Vyklízecí a stěhovací práce včetně dopravy\ZD\v3\v3_final\"/>
    </mc:Choice>
  </mc:AlternateContent>
  <xr:revisionPtr revIDLastSave="0" documentId="13_ncr:1_{479D5822-C3CA-4EDA-A456-B0B17C7012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Titles" localSheetId="0">List1!$4:$4</definedName>
    <definedName name="_xlnm.Print_Area" localSheetId="0">List1!$A$1:$H$33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1" l="1"/>
  <c r="F11" i="1"/>
  <c r="F9" i="1"/>
  <c r="H9" i="1"/>
  <c r="G9" i="1" s="1"/>
  <c r="F10" i="1"/>
  <c r="H10" i="1" s="1"/>
  <c r="G10" i="1" s="1"/>
  <c r="F27" i="1"/>
  <c r="H27" i="1" s="1"/>
  <c r="G27" i="1" s="1"/>
  <c r="F28" i="1"/>
  <c r="H28" i="1" s="1"/>
  <c r="G28" i="1" s="1"/>
  <c r="F23" i="1"/>
  <c r="H23" i="1" s="1"/>
  <c r="G23" i="1" s="1"/>
  <c r="F21" i="1"/>
  <c r="H21" i="1" s="1"/>
  <c r="G21" i="1" s="1"/>
  <c r="F14" i="1"/>
  <c r="H14" i="1" s="1"/>
  <c r="G14" i="1" s="1"/>
  <c r="F8" i="1"/>
  <c r="H8" i="1" s="1"/>
  <c r="G8" i="1" s="1"/>
  <c r="F7" i="1"/>
  <c r="H7" i="1" s="1"/>
  <c r="G7" i="1" s="1"/>
  <c r="F17" i="1"/>
  <c r="H17" i="1" s="1"/>
  <c r="G17" i="1" s="1"/>
  <c r="F16" i="1"/>
  <c r="H16" i="1" s="1"/>
  <c r="G16" i="1" s="1"/>
  <c r="F13" i="1"/>
  <c r="H13" i="1" s="1"/>
  <c r="G13" i="1" s="1"/>
  <c r="F15" i="1"/>
  <c r="H15" i="1" s="1"/>
  <c r="G15" i="1" s="1"/>
  <c r="F20" i="1"/>
  <c r="H20" i="1" s="1"/>
  <c r="G20" i="1" s="1"/>
  <c r="F22" i="1"/>
  <c r="H22" i="1" s="1"/>
  <c r="G22" i="1" s="1"/>
  <c r="F24" i="1"/>
  <c r="H24" i="1" s="1"/>
  <c r="G24" i="1" s="1"/>
  <c r="F29" i="1"/>
  <c r="H29" i="1" s="1"/>
  <c r="G29" i="1" s="1"/>
  <c r="F30" i="1" l="1"/>
  <c r="H30" i="1"/>
  <c r="F18" i="1"/>
  <c r="H18" i="1"/>
  <c r="F25" i="1"/>
  <c r="F31" i="1" s="1"/>
  <c r="H25" i="1"/>
  <c r="G31" i="1"/>
  <c r="H31" i="1" l="1"/>
</calcChain>
</file>

<file path=xl/sharedStrings.xml><?xml version="1.0" encoding="utf-8"?>
<sst xmlns="http://schemas.openxmlformats.org/spreadsheetml/2006/main" count="73" uniqueCount="46">
  <si>
    <t>Doba plnění</t>
  </si>
  <si>
    <t>So, Ne, svátky</t>
  </si>
  <si>
    <t>Po - Ne                      vč. svátků</t>
  </si>
  <si>
    <t>bez rozdílu</t>
  </si>
  <si>
    <t>hod</t>
  </si>
  <si>
    <t>km</t>
  </si>
  <si>
    <t>ks</t>
  </si>
  <si>
    <t xml:space="preserve">Po - Pá               </t>
  </si>
  <si>
    <t>kg</t>
  </si>
  <si>
    <t>Typ služby</t>
  </si>
  <si>
    <t>DPH 21%</t>
  </si>
  <si>
    <t>Ekologická likvidace běžného odpadu (papír, nábytek…) včetně potvrzení</t>
  </si>
  <si>
    <t xml:space="preserve">Lepicí páska -  šíře 48 mm, návin 66 bm </t>
  </si>
  <si>
    <t xml:space="preserve">Celková cena </t>
  </si>
  <si>
    <t xml:space="preserve">Hodinová sazba 1 pracovníka za stěhovací práce na objednávku vymezené v čl. 2.5 smlouvy s výjimkou čl. 2.5 písm. a) smlouvy                       </t>
  </si>
  <si>
    <t>Jednotka</t>
  </si>
  <si>
    <t>Jednotková cena bez DPH</t>
  </si>
  <si>
    <t>Fixační folie (strečová) transparentní -  šíře 50 cm, tloušťka 23mic (My), návin 150 m</t>
  </si>
  <si>
    <t>Bublinková folie (protinárazová) - šíře 100 cm, návin 100 m</t>
  </si>
  <si>
    <t xml:space="preserve">Zajištění odvozu tiskovin s příměsí (včetně sponek, košilek, kovových součástí) ke skartaci vč. potvrzení </t>
  </si>
  <si>
    <t xml:space="preserve">Stěhovací služby </t>
  </si>
  <si>
    <t xml:space="preserve">Hodinová sazba 1 pracovníka za stěhovací práce na objednávku vymezené v čl. 2.5 písm. a) smlouvy - přesun klavírů a pian                        </t>
  </si>
  <si>
    <t>Předpokládané   množství plnění za 25 měsíců</t>
  </si>
  <si>
    <t>Celková cena za 25 měsíců bez DPH</t>
  </si>
  <si>
    <t>Cena celkem za 25 měsíců včetně DPH v Kč</t>
  </si>
  <si>
    <t>Předpokládané objemy plnění a celková nabídková cena za 25 měsíců plnění je pouze pro účely hodnocení nabídek a pro získání vzájemně porovnatelných nabídek s tím, že ve smlouvě s vybraným dodavatelem budou závazně uvedené jednotkové ceny za jednotlivé položky plnění.</t>
  </si>
  <si>
    <t>a) Vozidla</t>
  </si>
  <si>
    <t>b) Pracovníci</t>
  </si>
  <si>
    <t>c) Materiál</t>
  </si>
  <si>
    <t>d) Likvidace odpadů</t>
  </si>
  <si>
    <t>Sazba za 1 km jízdy vozidla kategorie N1 (cena včetně řidiče)</t>
  </si>
  <si>
    <t>Sazba za 1 km jízdy vozidla kategorie N2 (cena včetně řidiče)</t>
  </si>
  <si>
    <t xml:space="preserve">Hodinová sazba 1 pracovníka za stěhovací práce na objednávku vymezené v čl. 2.5 písm. a) smlouvy - přesun mimořádně těžkých břemen (více než 100 Kg)                      </t>
  </si>
  <si>
    <t>Zajištění odvozu nebezpečného odpadu včetně  potvrzení</t>
  </si>
  <si>
    <t>Celková cena části a)</t>
  </si>
  <si>
    <t>Celková cena části b)</t>
  </si>
  <si>
    <t>Celková cena části c)</t>
  </si>
  <si>
    <t>Celková cena části d)</t>
  </si>
  <si>
    <t xml:space="preserve">Kartonová krabice na PC z pětivrstvé vlnité lepenky, klopová v rozměru cca 55 x 50 x 50 cm </t>
  </si>
  <si>
    <t xml:space="preserve"> Příloha 4 - Kalkulace nabídkové ceny (Výpočtový formulář)</t>
  </si>
  <si>
    <t>UKPedF/663315/2024</t>
  </si>
  <si>
    <t>Příloha č. 4 k ZD</t>
  </si>
  <si>
    <t>Sazba za 1 hod. jízdy vozidla kategorie N1 (cena včetně řidiče)</t>
  </si>
  <si>
    <t>Sazba za 1 hod. jízdy vozidla kategorie N2 (cena včetně řidiče)</t>
  </si>
  <si>
    <t>hod.</t>
  </si>
  <si>
    <t>Kartonová krabice z pětivrstvé vlnité lepenky, klopová v rozměru cca 60 x 30 x 30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</si>
</sst>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_K_č_-;\-* #,##0\ _K_č_-;_-* &quot;-&quot;??\ _K_č_-;_-@_-"/>
  </numFmts>
  <fonts count="15" x14ac:knownFonts="1"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Century Gothic"/>
      <family val="2"/>
      <charset val="238"/>
      <scheme val="minor"/>
    </font>
    <font>
      <u/>
      <sz val="11"/>
      <color theme="11"/>
      <name val="Century Gothic"/>
      <family val="2"/>
      <charset val="238"/>
      <scheme val="minor"/>
    </font>
    <font>
      <b/>
      <u/>
      <sz val="11"/>
      <color theme="1"/>
      <name val="Tahoma"/>
      <family val="2"/>
      <charset val="238"/>
    </font>
    <font>
      <sz val="11"/>
      <name val="Tahoma"/>
      <family val="2"/>
      <charset val="238"/>
    </font>
    <font>
      <sz val="14"/>
      <color theme="1"/>
      <name val="Tahoma"/>
      <family val="2"/>
      <charset val="238"/>
    </font>
    <font>
      <b/>
      <u/>
      <sz val="14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1"/>
      <color rgb="FFFF0000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fgColor theme="0"/>
        <bgColor theme="7" tint="0.5999938962981048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wrapText="1"/>
    </xf>
    <xf numFmtId="0" fontId="9" fillId="0" borderId="0" xfId="0" applyFont="1"/>
    <xf numFmtId="0" fontId="2" fillId="0" borderId="0" xfId="0" applyFont="1"/>
    <xf numFmtId="44" fontId="3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justify" vertical="center" wrapText="1"/>
    </xf>
    <xf numFmtId="165" fontId="3" fillId="0" borderId="0" xfId="6" applyNumberFormat="1" applyFont="1" applyAlignment="1">
      <alignment vertical="center"/>
    </xf>
    <xf numFmtId="165" fontId="12" fillId="0" borderId="1" xfId="6" applyNumberFormat="1" applyFont="1" applyBorder="1" applyAlignment="1">
      <alignment vertical="center" wrapText="1"/>
    </xf>
    <xf numFmtId="165" fontId="13" fillId="4" borderId="0" xfId="6" applyNumberFormat="1" applyFont="1" applyFill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5" xfId="6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 wrapText="1"/>
    </xf>
    <xf numFmtId="44" fontId="3" fillId="7" borderId="1" xfId="1" applyFont="1" applyFill="1" applyBorder="1" applyAlignment="1">
      <alignment horizontal="center" vertical="center" wrapText="1"/>
    </xf>
    <xf numFmtId="44" fontId="3" fillId="7" borderId="10" xfId="0" applyNumberFormat="1" applyFont="1" applyFill="1" applyBorder="1" applyAlignment="1">
      <alignment horizontal="center" vertical="center" wrapText="1"/>
    </xf>
    <xf numFmtId="44" fontId="3" fillId="7" borderId="9" xfId="1" applyFont="1" applyFill="1" applyBorder="1" applyAlignment="1">
      <alignment horizontal="center" vertical="center" wrapText="1"/>
    </xf>
    <xf numFmtId="165" fontId="12" fillId="0" borderId="12" xfId="6" applyNumberFormat="1" applyFont="1" applyBorder="1" applyAlignment="1">
      <alignment vertical="center" wrapText="1"/>
    </xf>
    <xf numFmtId="0" fontId="2" fillId="4" borderId="13" xfId="0" applyFont="1" applyFill="1" applyBorder="1" applyAlignment="1">
      <alignment horizontal="justify" vertical="center" wrapText="1"/>
    </xf>
    <xf numFmtId="0" fontId="2" fillId="4" borderId="14" xfId="0" applyFont="1" applyFill="1" applyBorder="1" applyAlignment="1">
      <alignment horizontal="justify" vertical="center" wrapText="1"/>
    </xf>
    <xf numFmtId="0" fontId="2" fillId="4" borderId="14" xfId="0" applyFont="1" applyFill="1" applyBorder="1" applyAlignment="1">
      <alignment horizontal="center" vertical="center" wrapText="1"/>
    </xf>
    <xf numFmtId="165" fontId="2" fillId="4" borderId="14" xfId="6" applyNumberFormat="1" applyFont="1" applyFill="1" applyBorder="1" applyAlignment="1">
      <alignment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165" fontId="12" fillId="0" borderId="18" xfId="6" applyNumberFormat="1" applyFont="1" applyBorder="1" applyAlignment="1">
      <alignment vertical="center" wrapText="1"/>
    </xf>
    <xf numFmtId="44" fontId="3" fillId="5" borderId="18" xfId="1" applyFont="1" applyFill="1" applyBorder="1" applyAlignment="1">
      <alignment horizontal="center" vertical="center" wrapText="1"/>
    </xf>
    <xf numFmtId="44" fontId="3" fillId="7" borderId="19" xfId="1" applyFont="1" applyFill="1" applyBorder="1" applyAlignment="1">
      <alignment horizontal="center" vertical="center" wrapText="1"/>
    </xf>
    <xf numFmtId="44" fontId="3" fillId="7" borderId="18" xfId="1" applyFont="1" applyFill="1" applyBorder="1" applyAlignment="1">
      <alignment horizontal="center" vertical="center" wrapText="1"/>
    </xf>
    <xf numFmtId="44" fontId="3" fillId="7" borderId="20" xfId="0" applyNumberFormat="1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justify" vertical="center" wrapText="1"/>
    </xf>
    <xf numFmtId="0" fontId="8" fillId="8" borderId="3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 wrapText="1"/>
    </xf>
    <xf numFmtId="165" fontId="12" fillId="8" borderId="1" xfId="6" applyNumberFormat="1" applyFont="1" applyFill="1" applyBorder="1" applyAlignment="1">
      <alignment vertical="center" wrapText="1"/>
    </xf>
    <xf numFmtId="44" fontId="3" fillId="8" borderId="11" xfId="0" applyNumberFormat="1" applyFont="1" applyFill="1" applyBorder="1" applyAlignment="1">
      <alignment horizontal="center" vertical="center" wrapText="1"/>
    </xf>
    <xf numFmtId="44" fontId="3" fillId="8" borderId="9" xfId="1" applyFont="1" applyFill="1" applyBorder="1" applyAlignment="1">
      <alignment horizontal="center" vertical="center" wrapText="1"/>
    </xf>
    <xf numFmtId="44" fontId="3" fillId="8" borderId="16" xfId="1" applyFont="1" applyFill="1" applyBorder="1" applyAlignment="1">
      <alignment horizontal="center" vertical="center" wrapText="1"/>
    </xf>
    <xf numFmtId="44" fontId="2" fillId="8" borderId="7" xfId="1" applyFont="1" applyFill="1" applyBorder="1" applyAlignment="1">
      <alignment horizontal="center" vertical="center" wrapText="1"/>
    </xf>
    <xf numFmtId="44" fontId="9" fillId="6" borderId="7" xfId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/>
    </xf>
    <xf numFmtId="0" fontId="2" fillId="0" borderId="23" xfId="0" applyFont="1" applyBorder="1" applyAlignment="1">
      <alignment vertical="center"/>
    </xf>
    <xf numFmtId="165" fontId="2" fillId="0" borderId="14" xfId="6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vertical="center"/>
    </xf>
    <xf numFmtId="44" fontId="3" fillId="7" borderId="14" xfId="1" applyFont="1" applyFill="1" applyBorder="1" applyAlignment="1">
      <alignment horizontal="center" vertical="center" wrapText="1"/>
    </xf>
    <xf numFmtId="44" fontId="3" fillId="7" borderId="6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44" fontId="3" fillId="7" borderId="16" xfId="1" applyFont="1" applyFill="1" applyBorder="1" applyAlignment="1">
      <alignment horizontal="center" vertical="center" wrapText="1"/>
    </xf>
    <xf numFmtId="44" fontId="3" fillId="8" borderId="24" xfId="1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4" borderId="0" xfId="0" applyFont="1" applyFill="1" applyBorder="1" applyAlignment="1">
      <alignment horizontal="justify" vertical="center" wrapText="1"/>
    </xf>
    <xf numFmtId="0" fontId="8" fillId="8" borderId="26" xfId="0" applyFont="1" applyFill="1" applyBorder="1" applyAlignment="1">
      <alignment horizontal="left" vertical="center" wrapText="1"/>
    </xf>
    <xf numFmtId="0" fontId="8" fillId="8" borderId="27" xfId="0" applyFont="1" applyFill="1" applyBorder="1" applyAlignment="1">
      <alignment horizontal="center" vertical="center" wrapText="1"/>
    </xf>
    <xf numFmtId="165" fontId="12" fillId="8" borderId="27" xfId="6" applyNumberFormat="1" applyFont="1" applyFill="1" applyBorder="1" applyAlignment="1">
      <alignment vertical="center" wrapText="1"/>
    </xf>
    <xf numFmtId="44" fontId="3" fillId="8" borderId="28" xfId="1" applyFont="1" applyFill="1" applyBorder="1" applyAlignment="1">
      <alignment horizontal="center" vertical="center" wrapText="1"/>
    </xf>
    <xf numFmtId="44" fontId="3" fillId="8" borderId="29" xfId="1" applyFont="1" applyFill="1" applyBorder="1" applyAlignment="1">
      <alignment horizontal="center" vertical="center" wrapText="1"/>
    </xf>
    <xf numFmtId="44" fontId="3" fillId="8" borderId="30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center" wrapText="1"/>
    </xf>
    <xf numFmtId="44" fontId="3" fillId="7" borderId="22" xfId="1" applyFont="1" applyFill="1" applyBorder="1" applyAlignment="1">
      <alignment horizontal="center" vertical="center" wrapText="1"/>
    </xf>
  </cellXfs>
  <cellStyles count="7">
    <cellStyle name="Čárka" xfId="6" builtinId="3"/>
    <cellStyle name="Hypertextový odkaz" xfId="2" builtinId="8" hidden="1"/>
    <cellStyle name="Hypertextový odkaz" xfId="4" builtinId="8" hidden="1"/>
    <cellStyle name="Měna" xfId="1" builtinId="4"/>
    <cellStyle name="Normální" xfId="0" builtinId="0"/>
    <cellStyle name="Použitý hypertextový odkaz" xfId="3" builtinId="9" hidden="1"/>
    <cellStyle name="Použitý hypertextový odkaz" xfId="5" builtinId="9" hidden="1"/>
  </cellStyles>
  <dxfs count="0"/>
  <tableStyles count="0" defaultTableStyle="TableStyleMedium2" defaultPivotStyle="PivotStyleLight16"/>
  <colors>
    <mruColors>
      <color rgb="FFCCCC00"/>
      <color rgb="FFED72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ondenzační stopa">
  <a:themeElements>
    <a:clrScheme name="Kondenzační stopa">
      <a:dk1>
        <a:sysClr val="windowText" lastClr="000000"/>
      </a:dk1>
      <a:lt1>
        <a:sysClr val="window" lastClr="FFFFFF"/>
      </a:lt1>
      <a:dk2>
        <a:srgbClr val="454545"/>
      </a:dk2>
      <a:lt2>
        <a:srgbClr val="DADADA"/>
      </a:lt2>
      <a:accent1>
        <a:srgbClr val="DF2E28"/>
      </a:accent1>
      <a:accent2>
        <a:srgbClr val="FE801A"/>
      </a:accent2>
      <a:accent3>
        <a:srgbClr val="E9BF35"/>
      </a:accent3>
      <a:accent4>
        <a:srgbClr val="81BB42"/>
      </a:accent4>
      <a:accent5>
        <a:srgbClr val="32C7A9"/>
      </a:accent5>
      <a:accent6>
        <a:srgbClr val="4A9BDC"/>
      </a:accent6>
      <a:hlink>
        <a:srgbClr val="F0532B"/>
      </a:hlink>
      <a:folHlink>
        <a:srgbClr val="F38B53"/>
      </a:folHlink>
    </a:clrScheme>
    <a:fontScheme name="Kondenzační stopa">
      <a:maj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denzační stopa">
      <a:fillStyleLst>
        <a:solidFill>
          <a:schemeClr val="phClr"/>
        </a:solidFill>
        <a:gradFill rotWithShape="1">
          <a:gsLst>
            <a:gs pos="0">
              <a:schemeClr val="phClr">
                <a:tint val="69000"/>
                <a:alpha val="100000"/>
                <a:satMod val="109000"/>
                <a:lumMod val="110000"/>
              </a:schemeClr>
            </a:gs>
            <a:gs pos="52000">
              <a:schemeClr val="phClr">
                <a:tint val="74000"/>
                <a:satMod val="100000"/>
                <a:lumMod val="104000"/>
              </a:schemeClr>
            </a:gs>
            <a:gs pos="100000">
              <a:schemeClr val="phClr">
                <a:tint val="78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atMod val="100000"/>
                <a:lumMod val="104000"/>
              </a:schemeClr>
            </a:gs>
            <a:gs pos="78000">
              <a:schemeClr val="phClr">
                <a:shade val="100000"/>
                <a:satMod val="11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threePt" dir="t"/>
          </a:scene3d>
          <a:sp3d>
            <a:bevelT w="25400" h="12700"/>
          </a:sp3d>
        </a:effectStyle>
        <a:effectStyle>
          <a:effectLst>
            <a:outerShdw blurRad="57150" dist="19050" dir="5400000" algn="ctr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>
            <a:bevelT w="508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apor Trail" id="{4FDF2955-7D9C-493C-B9F9-C205151B46CD}" vid="{8F31A783-2159-4870-BC29-2BA7D038EA4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topLeftCell="A6" zoomScale="85" zoomScaleNormal="85" zoomScalePageLayoutView="125" workbookViewId="0">
      <selection activeCell="I12" sqref="I12"/>
    </sheetView>
  </sheetViews>
  <sheetFormatPr defaultColWidth="8.59765625" defaultRowHeight="36" customHeight="1" x14ac:dyDescent="0.25"/>
  <cols>
    <col min="1" max="1" width="42.3984375" style="1" customWidth="1"/>
    <col min="2" max="2" width="17.19921875" style="1" customWidth="1"/>
    <col min="3" max="3" width="11.69921875" style="1" customWidth="1"/>
    <col min="4" max="4" width="16.19921875" style="12" customWidth="1"/>
    <col min="5" max="5" width="13.8984375" style="1" customWidth="1"/>
    <col min="6" max="6" width="20.59765625" style="1" customWidth="1"/>
    <col min="7" max="7" width="15.69921875" style="1" customWidth="1"/>
    <col min="8" max="8" width="18.69921875" style="1" customWidth="1"/>
    <col min="9" max="9" width="14.8984375" style="1" customWidth="1"/>
    <col min="10" max="16384" width="8.59765625" style="1"/>
  </cols>
  <sheetData>
    <row r="1" spans="1:9" ht="36" customHeight="1" x14ac:dyDescent="0.25">
      <c r="A1" s="62" t="s">
        <v>41</v>
      </c>
      <c r="B1" s="62"/>
      <c r="C1" s="62"/>
      <c r="D1" s="62"/>
      <c r="E1" s="62"/>
      <c r="F1" s="62"/>
      <c r="G1" s="61" t="s">
        <v>40</v>
      </c>
      <c r="H1" s="61"/>
    </row>
    <row r="2" spans="1:9" ht="36" customHeight="1" x14ac:dyDescent="0.3">
      <c r="A2" s="54" t="s">
        <v>39</v>
      </c>
      <c r="B2" s="55"/>
      <c r="C2" s="55"/>
      <c r="D2" s="55"/>
      <c r="E2" s="55"/>
      <c r="F2" s="55"/>
      <c r="G2" s="55"/>
    </row>
    <row r="3" spans="1:9" ht="36" customHeight="1" thickBot="1" x14ac:dyDescent="0.3"/>
    <row r="4" spans="1:9" ht="76.5" customHeight="1" thickBot="1" x14ac:dyDescent="0.3">
      <c r="A4" s="22" t="s">
        <v>9</v>
      </c>
      <c r="B4" s="17" t="s">
        <v>0</v>
      </c>
      <c r="C4" s="17" t="s">
        <v>15</v>
      </c>
      <c r="D4" s="21" t="s">
        <v>22</v>
      </c>
      <c r="E4" s="17" t="s">
        <v>16</v>
      </c>
      <c r="F4" s="18" t="s">
        <v>23</v>
      </c>
      <c r="G4" s="19" t="s">
        <v>10</v>
      </c>
      <c r="H4" s="20" t="s">
        <v>24</v>
      </c>
    </row>
    <row r="5" spans="1:9" ht="26.25" customHeight="1" thickBot="1" x14ac:dyDescent="0.3">
      <c r="A5" s="58" t="s">
        <v>20</v>
      </c>
      <c r="B5" s="59"/>
      <c r="C5" s="59"/>
      <c r="D5" s="59"/>
      <c r="E5" s="59"/>
      <c r="F5" s="59"/>
      <c r="G5" s="59"/>
      <c r="H5" s="60"/>
      <c r="I5" s="9"/>
    </row>
    <row r="6" spans="1:9" ht="26.25" customHeight="1" thickBot="1" x14ac:dyDescent="0.3">
      <c r="A6" s="27" t="s">
        <v>26</v>
      </c>
      <c r="B6" s="28"/>
      <c r="C6" s="29"/>
      <c r="D6" s="30"/>
      <c r="E6" s="29"/>
      <c r="F6" s="29"/>
      <c r="G6" s="29"/>
      <c r="H6" s="31"/>
      <c r="I6" s="9"/>
    </row>
    <row r="7" spans="1:9" ht="36" customHeight="1" x14ac:dyDescent="0.25">
      <c r="A7" s="32" t="s">
        <v>30</v>
      </c>
      <c r="B7" s="33" t="s">
        <v>2</v>
      </c>
      <c r="C7" s="33" t="s">
        <v>5</v>
      </c>
      <c r="D7" s="34">
        <v>10000</v>
      </c>
      <c r="E7" s="35"/>
      <c r="F7" s="36">
        <f t="shared" ref="F7:F29" si="0">D7*E7</f>
        <v>0</v>
      </c>
      <c r="G7" s="37">
        <f t="shared" ref="G7:G29" si="1">H7-F7</f>
        <v>0</v>
      </c>
      <c r="H7" s="38">
        <f t="shared" ref="H7:H29" si="2">F7*1.21</f>
        <v>0</v>
      </c>
      <c r="I7" s="9"/>
    </row>
    <row r="8" spans="1:9" ht="36" customHeight="1" x14ac:dyDescent="0.25">
      <c r="A8" s="15" t="s">
        <v>31</v>
      </c>
      <c r="B8" s="10" t="s">
        <v>2</v>
      </c>
      <c r="C8" s="10" t="s">
        <v>5</v>
      </c>
      <c r="D8" s="26">
        <v>1200</v>
      </c>
      <c r="E8" s="16"/>
      <c r="F8" s="23">
        <f t="shared" si="0"/>
        <v>0</v>
      </c>
      <c r="G8" s="63">
        <f t="shared" si="1"/>
        <v>0</v>
      </c>
      <c r="H8" s="24">
        <f t="shared" si="2"/>
        <v>0</v>
      </c>
      <c r="I8" s="9"/>
    </row>
    <row r="9" spans="1:9" ht="36" customHeight="1" x14ac:dyDescent="0.25">
      <c r="A9" s="65" t="s">
        <v>42</v>
      </c>
      <c r="B9" s="66" t="s">
        <v>2</v>
      </c>
      <c r="C9" s="10" t="s">
        <v>44</v>
      </c>
      <c r="D9" s="26">
        <v>5000</v>
      </c>
      <c r="E9" s="16"/>
      <c r="F9" s="23">
        <f t="shared" ref="F9:F10" si="3">D9*E9</f>
        <v>0</v>
      </c>
      <c r="G9" s="63">
        <f t="shared" ref="G9:G10" si="4">H9-F9</f>
        <v>0</v>
      </c>
      <c r="H9" s="24">
        <f t="shared" ref="H9:H10" si="5">F9*1.21</f>
        <v>0</v>
      </c>
      <c r="I9" s="9"/>
    </row>
    <row r="10" spans="1:9" ht="36" customHeight="1" thickBot="1" x14ac:dyDescent="0.3">
      <c r="A10" s="15" t="s">
        <v>43</v>
      </c>
      <c r="B10" s="10" t="s">
        <v>2</v>
      </c>
      <c r="C10" s="10" t="s">
        <v>44</v>
      </c>
      <c r="D10" s="26">
        <v>1000</v>
      </c>
      <c r="E10" s="16"/>
      <c r="F10" s="75">
        <f t="shared" si="3"/>
        <v>0</v>
      </c>
      <c r="G10" s="63">
        <f t="shared" si="4"/>
        <v>0</v>
      </c>
      <c r="H10" s="24">
        <f t="shared" si="5"/>
        <v>0</v>
      </c>
      <c r="I10" s="9"/>
    </row>
    <row r="11" spans="1:9" ht="22.5" customHeight="1" thickBot="1" x14ac:dyDescent="0.3">
      <c r="A11" s="40" t="s">
        <v>34</v>
      </c>
      <c r="B11" s="41"/>
      <c r="C11" s="41"/>
      <c r="D11" s="42"/>
      <c r="E11" s="64"/>
      <c r="F11" s="46">
        <f>SUM(F7:F10)</f>
        <v>0</v>
      </c>
      <c r="G11" s="45"/>
      <c r="H11" s="43">
        <f>SUM(H7:H10)</f>
        <v>0</v>
      </c>
      <c r="I11" s="9"/>
    </row>
    <row r="12" spans="1:9" ht="22.5" customHeight="1" x14ac:dyDescent="0.25">
      <c r="A12" s="11" t="s">
        <v>27</v>
      </c>
      <c r="B12" s="67"/>
      <c r="C12" s="67"/>
      <c r="D12" s="14"/>
      <c r="E12" s="67"/>
      <c r="F12" s="67"/>
      <c r="G12" s="67"/>
      <c r="H12" s="39"/>
    </row>
    <row r="13" spans="1:9" ht="54.75" customHeight="1" x14ac:dyDescent="0.25">
      <c r="A13" s="3" t="s">
        <v>14</v>
      </c>
      <c r="B13" s="2" t="s">
        <v>7</v>
      </c>
      <c r="C13" s="2" t="s">
        <v>4</v>
      </c>
      <c r="D13" s="13">
        <v>5200</v>
      </c>
      <c r="E13" s="16"/>
      <c r="F13" s="25">
        <f t="shared" si="0"/>
        <v>0</v>
      </c>
      <c r="G13" s="23">
        <f t="shared" si="1"/>
        <v>0</v>
      </c>
      <c r="H13" s="24">
        <f t="shared" si="2"/>
        <v>0</v>
      </c>
    </row>
    <row r="14" spans="1:9" ht="60.75" customHeight="1" x14ac:dyDescent="0.25">
      <c r="A14" s="3" t="s">
        <v>14</v>
      </c>
      <c r="B14" s="2" t="s">
        <v>1</v>
      </c>
      <c r="C14" s="2" t="s">
        <v>4</v>
      </c>
      <c r="D14" s="13">
        <v>400</v>
      </c>
      <c r="E14" s="16"/>
      <c r="F14" s="25">
        <f t="shared" si="0"/>
        <v>0</v>
      </c>
      <c r="G14" s="23">
        <f t="shared" si="1"/>
        <v>0</v>
      </c>
      <c r="H14" s="24">
        <f t="shared" si="2"/>
        <v>0</v>
      </c>
    </row>
    <row r="15" spans="1:9" ht="56.25" customHeight="1" x14ac:dyDescent="0.25">
      <c r="A15" s="3" t="s">
        <v>32</v>
      </c>
      <c r="B15" s="2" t="s">
        <v>7</v>
      </c>
      <c r="C15" s="2" t="s">
        <v>4</v>
      </c>
      <c r="D15" s="13">
        <v>50</v>
      </c>
      <c r="E15" s="16"/>
      <c r="F15" s="25">
        <f t="shared" si="0"/>
        <v>0</v>
      </c>
      <c r="G15" s="23">
        <f t="shared" si="1"/>
        <v>0</v>
      </c>
      <c r="H15" s="24">
        <f t="shared" si="2"/>
        <v>0</v>
      </c>
    </row>
    <row r="16" spans="1:9" ht="56.25" customHeight="1" x14ac:dyDescent="0.25">
      <c r="A16" s="3" t="s">
        <v>32</v>
      </c>
      <c r="B16" s="2" t="s">
        <v>1</v>
      </c>
      <c r="C16" s="2" t="s">
        <v>4</v>
      </c>
      <c r="D16" s="13">
        <v>10.416666666666668</v>
      </c>
      <c r="E16" s="16"/>
      <c r="F16" s="25">
        <f t="shared" ref="F16:F17" si="6">D16*E16</f>
        <v>0</v>
      </c>
      <c r="G16" s="23">
        <f t="shared" ref="G16:G17" si="7">H16-F16</f>
        <v>0</v>
      </c>
      <c r="H16" s="24">
        <f t="shared" ref="H16:H17" si="8">F16*1.21</f>
        <v>0</v>
      </c>
    </row>
    <row r="17" spans="1:8" ht="56.25" customHeight="1" thickBot="1" x14ac:dyDescent="0.3">
      <c r="A17" s="3" t="s">
        <v>21</v>
      </c>
      <c r="B17" s="2" t="s">
        <v>7</v>
      </c>
      <c r="C17" s="2" t="s">
        <v>4</v>
      </c>
      <c r="D17" s="13">
        <v>40</v>
      </c>
      <c r="E17" s="16"/>
      <c r="F17" s="25">
        <f t="shared" si="6"/>
        <v>0</v>
      </c>
      <c r="G17" s="23">
        <f t="shared" si="7"/>
        <v>0</v>
      </c>
      <c r="H17" s="24">
        <f t="shared" si="8"/>
        <v>0</v>
      </c>
    </row>
    <row r="18" spans="1:8" ht="22.5" customHeight="1" thickBot="1" x14ac:dyDescent="0.3">
      <c r="A18" s="40" t="s">
        <v>35</v>
      </c>
      <c r="B18" s="41"/>
      <c r="C18" s="41"/>
      <c r="D18" s="42"/>
      <c r="E18" s="44"/>
      <c r="F18" s="46">
        <f>SUM(F13:F17)</f>
        <v>0</v>
      </c>
      <c r="G18" s="45"/>
      <c r="H18" s="43">
        <f>SUM(H13:H17)</f>
        <v>0</v>
      </c>
    </row>
    <row r="19" spans="1:8" ht="22.5" customHeight="1" x14ac:dyDescent="0.25">
      <c r="A19" s="11" t="s">
        <v>28</v>
      </c>
      <c r="B19" s="67"/>
      <c r="C19" s="67"/>
      <c r="D19" s="14"/>
      <c r="E19" s="67"/>
      <c r="F19" s="67"/>
      <c r="G19" s="67"/>
      <c r="H19" s="39"/>
    </row>
    <row r="20" spans="1:8" ht="45" customHeight="1" x14ac:dyDescent="0.25">
      <c r="A20" s="74" t="s">
        <v>45</v>
      </c>
      <c r="B20" s="2" t="s">
        <v>3</v>
      </c>
      <c r="C20" s="2" t="s">
        <v>6</v>
      </c>
      <c r="D20" s="13">
        <v>3000</v>
      </c>
      <c r="E20" s="16"/>
      <c r="F20" s="25">
        <f t="shared" si="0"/>
        <v>0</v>
      </c>
      <c r="G20" s="23">
        <f t="shared" si="1"/>
        <v>0</v>
      </c>
      <c r="H20" s="24">
        <f t="shared" si="2"/>
        <v>0</v>
      </c>
    </row>
    <row r="21" spans="1:8" ht="45" customHeight="1" x14ac:dyDescent="0.25">
      <c r="A21" s="74" t="s">
        <v>38</v>
      </c>
      <c r="B21" s="2" t="s">
        <v>3</v>
      </c>
      <c r="C21" s="2" t="s">
        <v>6</v>
      </c>
      <c r="D21" s="13">
        <v>2000</v>
      </c>
      <c r="E21" s="16"/>
      <c r="F21" s="25">
        <f t="shared" si="0"/>
        <v>0</v>
      </c>
      <c r="G21" s="23">
        <f t="shared" si="1"/>
        <v>0</v>
      </c>
      <c r="H21" s="24">
        <f t="shared" si="2"/>
        <v>0</v>
      </c>
    </row>
    <row r="22" spans="1:8" ht="36" customHeight="1" x14ac:dyDescent="0.25">
      <c r="A22" s="3" t="s">
        <v>18</v>
      </c>
      <c r="B22" s="2" t="s">
        <v>3</v>
      </c>
      <c r="C22" s="10" t="s">
        <v>6</v>
      </c>
      <c r="D22" s="13">
        <v>200</v>
      </c>
      <c r="E22" s="16"/>
      <c r="F22" s="25">
        <f t="shared" si="0"/>
        <v>0</v>
      </c>
      <c r="G22" s="23">
        <f t="shared" si="1"/>
        <v>0</v>
      </c>
      <c r="H22" s="24">
        <f t="shared" si="2"/>
        <v>0</v>
      </c>
    </row>
    <row r="23" spans="1:8" ht="36" customHeight="1" x14ac:dyDescent="0.25">
      <c r="A23" s="3" t="s">
        <v>17</v>
      </c>
      <c r="B23" s="2" t="s">
        <v>3</v>
      </c>
      <c r="C23" s="2" t="s">
        <v>6</v>
      </c>
      <c r="D23" s="13">
        <v>300</v>
      </c>
      <c r="E23" s="16"/>
      <c r="F23" s="25">
        <f t="shared" si="0"/>
        <v>0</v>
      </c>
      <c r="G23" s="23">
        <f t="shared" si="1"/>
        <v>0</v>
      </c>
      <c r="H23" s="24">
        <f t="shared" si="2"/>
        <v>0</v>
      </c>
    </row>
    <row r="24" spans="1:8" ht="36" customHeight="1" thickBot="1" x14ac:dyDescent="0.3">
      <c r="A24" s="3" t="s">
        <v>12</v>
      </c>
      <c r="B24" s="2" t="s">
        <v>3</v>
      </c>
      <c r="C24" s="2" t="s">
        <v>6</v>
      </c>
      <c r="D24" s="13">
        <v>520</v>
      </c>
      <c r="E24" s="16"/>
      <c r="F24" s="25">
        <f t="shared" si="0"/>
        <v>0</v>
      </c>
      <c r="G24" s="23">
        <f t="shared" si="1"/>
        <v>0</v>
      </c>
      <c r="H24" s="24">
        <f t="shared" si="2"/>
        <v>0</v>
      </c>
    </row>
    <row r="25" spans="1:8" ht="22.5" customHeight="1" thickBot="1" x14ac:dyDescent="0.3">
      <c r="A25" s="40" t="s">
        <v>36</v>
      </c>
      <c r="B25" s="41"/>
      <c r="C25" s="41"/>
      <c r="D25" s="42"/>
      <c r="E25" s="44"/>
      <c r="F25" s="46">
        <f>SUM(F20:F24)</f>
        <v>0</v>
      </c>
      <c r="G25" s="45"/>
      <c r="H25" s="43">
        <f>SUM(H20:H24)</f>
        <v>0</v>
      </c>
    </row>
    <row r="26" spans="1:8" ht="22.5" customHeight="1" x14ac:dyDescent="0.25">
      <c r="A26" s="11" t="s">
        <v>29</v>
      </c>
      <c r="B26" s="67"/>
      <c r="C26" s="67"/>
      <c r="D26" s="14"/>
      <c r="E26" s="67"/>
      <c r="F26" s="67"/>
      <c r="G26" s="67"/>
      <c r="H26" s="39"/>
    </row>
    <row r="27" spans="1:8" ht="43.5" customHeight="1" x14ac:dyDescent="0.25">
      <c r="A27" s="4" t="s">
        <v>11</v>
      </c>
      <c r="B27" s="2" t="s">
        <v>3</v>
      </c>
      <c r="C27" s="2" t="s">
        <v>8</v>
      </c>
      <c r="D27" s="13">
        <v>5000</v>
      </c>
      <c r="E27" s="16"/>
      <c r="F27" s="25">
        <f t="shared" si="0"/>
        <v>0</v>
      </c>
      <c r="G27" s="23">
        <f t="shared" si="1"/>
        <v>0</v>
      </c>
      <c r="H27" s="24">
        <f t="shared" si="2"/>
        <v>0</v>
      </c>
    </row>
    <row r="28" spans="1:8" ht="54.75" customHeight="1" x14ac:dyDescent="0.25">
      <c r="A28" s="3" t="s">
        <v>19</v>
      </c>
      <c r="B28" s="2" t="s">
        <v>3</v>
      </c>
      <c r="C28" s="2" t="s">
        <v>8</v>
      </c>
      <c r="D28" s="13">
        <v>5000</v>
      </c>
      <c r="E28" s="16"/>
      <c r="F28" s="25">
        <f t="shared" si="0"/>
        <v>0</v>
      </c>
      <c r="G28" s="23">
        <f t="shared" si="1"/>
        <v>0</v>
      </c>
      <c r="H28" s="24">
        <f t="shared" si="2"/>
        <v>0</v>
      </c>
    </row>
    <row r="29" spans="1:8" ht="49.5" customHeight="1" thickBot="1" x14ac:dyDescent="0.3">
      <c r="A29" s="3" t="s">
        <v>33</v>
      </c>
      <c r="B29" s="2" t="s">
        <v>3</v>
      </c>
      <c r="C29" s="2" t="s">
        <v>8</v>
      </c>
      <c r="D29" s="13">
        <v>1500</v>
      </c>
      <c r="E29" s="16"/>
      <c r="F29" s="25">
        <f t="shared" si="0"/>
        <v>0</v>
      </c>
      <c r="G29" s="23">
        <f t="shared" si="1"/>
        <v>0</v>
      </c>
      <c r="H29" s="24">
        <f t="shared" si="2"/>
        <v>0</v>
      </c>
    </row>
    <row r="30" spans="1:8" ht="22.5" customHeight="1" thickBot="1" x14ac:dyDescent="0.3">
      <c r="A30" s="68" t="s">
        <v>37</v>
      </c>
      <c r="B30" s="69"/>
      <c r="C30" s="69"/>
      <c r="D30" s="70"/>
      <c r="E30" s="71"/>
      <c r="F30" s="46">
        <f>SUM(F27:F29)</f>
        <v>0</v>
      </c>
      <c r="G30" s="72"/>
      <c r="H30" s="73">
        <f>SUM(H27:H29)</f>
        <v>0</v>
      </c>
    </row>
    <row r="31" spans="1:8" s="5" customFormat="1" ht="27.75" customHeight="1" thickBot="1" x14ac:dyDescent="0.3">
      <c r="A31" s="48" t="s">
        <v>13</v>
      </c>
      <c r="B31" s="49"/>
      <c r="C31" s="49"/>
      <c r="D31" s="50"/>
      <c r="E31" s="51"/>
      <c r="F31" s="47">
        <f>F11+F18+F25+F30</f>
        <v>0</v>
      </c>
      <c r="G31" s="52">
        <f>SUM(G7:G8,G13:G17,G20:G24,G27:G29)</f>
        <v>0</v>
      </c>
      <c r="H31" s="53">
        <f>H11+H18+H25+H30</f>
        <v>0</v>
      </c>
    </row>
    <row r="32" spans="1:8" ht="27.75" customHeight="1" x14ac:dyDescent="0.25">
      <c r="A32" s="8"/>
    </row>
    <row r="33" spans="1:8" ht="34.5" customHeight="1" x14ac:dyDescent="0.25">
      <c r="A33" s="56" t="s">
        <v>25</v>
      </c>
      <c r="B33" s="57"/>
      <c r="C33" s="57"/>
      <c r="D33" s="57"/>
      <c r="E33" s="57"/>
      <c r="F33" s="57"/>
      <c r="G33" s="57"/>
      <c r="H33" s="57"/>
    </row>
    <row r="34" spans="1:8" ht="27.75" customHeight="1" x14ac:dyDescent="0.25"/>
    <row r="37" spans="1:8" ht="58.5" customHeight="1" x14ac:dyDescent="0.25">
      <c r="E37" s="6"/>
      <c r="F37" s="6"/>
    </row>
    <row r="38" spans="1:8" ht="36" customHeight="1" x14ac:dyDescent="0.3">
      <c r="A38" s="7"/>
    </row>
  </sheetData>
  <mergeCells count="4">
    <mergeCell ref="A2:G2"/>
    <mergeCell ref="A33:H33"/>
    <mergeCell ref="A5:H5"/>
    <mergeCell ref="G1:H1"/>
  </mergeCells>
  <printOptions horizontalCentered="1"/>
  <pageMargins left="0" right="0" top="0.74803149606299213" bottom="0.74803149606299213" header="0.31496062992125984" footer="0.31496062992125984"/>
  <pageSetup paperSize="9" scale="59" fitToHeight="0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Viktor Pěch</dc:creator>
  <cp:lastModifiedBy>Ivana Choutková</cp:lastModifiedBy>
  <cp:lastPrinted>2025-01-08T19:19:23Z</cp:lastPrinted>
  <dcterms:created xsi:type="dcterms:W3CDTF">2014-10-06T12:38:19Z</dcterms:created>
  <dcterms:modified xsi:type="dcterms:W3CDTF">2025-01-08T19:20:15Z</dcterms:modified>
</cp:coreProperties>
</file>