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10 Výzva VZ v DNS CH 10_2025 Sromova priprava\01_K_odeslání\"/>
    </mc:Choice>
  </mc:AlternateContent>
  <xr:revisionPtr revIDLastSave="0" documentId="13_ncr:1_{EA1B7EFC-A627-4F5B-A69E-83B3F141C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I13" i="1"/>
  <c r="I12" i="1"/>
  <c r="M8" i="1"/>
  <c r="P8" i="1" s="1"/>
  <c r="M9" i="1"/>
  <c r="P9" i="1" s="1"/>
  <c r="M10" i="1"/>
  <c r="N10" i="1" s="1"/>
  <c r="M11" i="1"/>
  <c r="P11" i="1" s="1"/>
  <c r="O8" i="1"/>
  <c r="O9" i="1"/>
  <c r="O10" i="1"/>
  <c r="O11" i="1"/>
  <c r="T8" i="1"/>
  <c r="T9" i="1"/>
  <c r="T10" i="1"/>
  <c r="T11" i="1"/>
  <c r="M13" i="1"/>
  <c r="N13" i="1" s="1"/>
  <c r="M14" i="1"/>
  <c r="N14" i="1" s="1"/>
  <c r="O13" i="1"/>
  <c r="O14" i="1"/>
  <c r="T13" i="1"/>
  <c r="T14" i="1"/>
  <c r="N9" i="1" l="1"/>
  <c r="O12" i="1"/>
  <c r="M12" i="1"/>
  <c r="N12" i="1" s="1"/>
  <c r="Q11" i="1"/>
  <c r="P10" i="1"/>
  <c r="Q10" i="1" s="1"/>
  <c r="N11" i="1"/>
  <c r="N8" i="1"/>
  <c r="Q9" i="1"/>
  <c r="Q8" i="1"/>
  <c r="P14" i="1"/>
  <c r="Q14" i="1" s="1"/>
  <c r="P13" i="1"/>
  <c r="Q13" i="1" s="1"/>
  <c r="P12" i="1" l="1"/>
  <c r="Q12" i="1" s="1"/>
  <c r="O15" i="1"/>
  <c r="P15" i="1" l="1"/>
  <c r="Q15" i="1"/>
</calcChain>
</file>

<file path=xl/sharedStrings.xml><?xml version="1.0" encoding="utf-8"?>
<sst xmlns="http://schemas.openxmlformats.org/spreadsheetml/2006/main" count="127" uniqueCount="74">
  <si>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</si>
  <si>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</si>
  <si>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</si>
  <si>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</si>
  <si>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</si>
  <si>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</si>
  <si>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</si>
  <si>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</si>
  <si>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</si>
  <si>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</si>
  <si>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</si>
  <si>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</si>
  <si>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</si>
  <si>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</si>
  <si>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</si>
  <si>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</si>
  <si>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</si>
  <si>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</si>
  <si>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</si>
  <si>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</si>
  <si>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</si>
  <si>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</si>
  <si>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</si>
  <si>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</si>
  <si>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</si>
  <si>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</si>
  <si>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</si>
  <si>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</si>
  <si>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</si>
  <si>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</si>
  <si>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</si>
  <si>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</si>
  <si>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</si>
  <si>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</si>
  <si>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</si>
  <si>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</si>
  <si>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</si>
  <si>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</si>
  <si>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</si>
  <si>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</si>
  <si>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Souprava pro kvantitativní stanovení katalytické koncentrace laktátdehydrogenázy  v lidském séru*</t>
  </si>
  <si>
    <t>Souprava pro kvantitativní stanovení katalytické koncentrace aspartátaminotransferázy  v lidském séru*</t>
  </si>
  <si>
    <t>Souprava pro kvantitativní stanovení koncentrace glukózy  v lidském séru*</t>
  </si>
  <si>
    <t>Hovězí kontrolní sérum s patologickými hodnotami analytů</t>
  </si>
  <si>
    <t>Hovězí kontrolní sérum snormálními hodnotami analytů</t>
  </si>
  <si>
    <t>Návod k použití</t>
  </si>
  <si>
    <t>kompatibilita s přístrojem LauraSmart</t>
  </si>
  <si>
    <t>kit</t>
  </si>
  <si>
    <t>min 200 ml reakční směsi</t>
  </si>
  <si>
    <r>
      <t xml:space="preserve">Diagnostická souprava pro kvantitativní in vitro stanovení katalytické koncentrace LDH (laktátdehydrogenázy) v lidském séru či plazmě metodou IFCC, substrát laktát pro manuální stanovení, </t>
    </r>
    <r>
      <rPr>
        <b/>
        <sz val="11"/>
        <color theme="1"/>
        <rFont val="Calibri"/>
        <family val="2"/>
        <charset val="238"/>
        <scheme val="minor"/>
      </rPr>
      <t>objem reakční směsi musí být minimálně 1 ml pro měření v 1 ml kyvetách - tuto možnost dodavatel doloží odkazem např. na návod nebo webovou stránku</t>
    </r>
    <r>
      <rPr>
        <sz val="11"/>
        <color theme="1"/>
        <rFont val="Calibri"/>
        <family val="2"/>
        <charset val="238"/>
        <scheme val="minor"/>
      </rPr>
      <t xml:space="preserve">, návod pro manuální stanovení bude k dispozici.SLOŽENÍ
A. Reagencie: N-Metyl-D-glukamin 0,406 mol/L, laktát 62,5 mmol/L,
 pH 9,4
B. Reagencie: NAD+ 25 mmol/L  </t>
    </r>
  </si>
  <si>
    <t>pro 10 stanovení pro 10 analytů, min 100 ks / balení</t>
  </si>
  <si>
    <t>Diagnostické proužky pro močový analyzátor Laura**</t>
  </si>
  <si>
    <r>
      <t>Doložení kompatibility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 xml:space="preserve">, 
</t>
    </r>
    <r>
      <rPr>
        <b/>
        <sz val="14"/>
        <color rgb="FFFF0000"/>
        <rFont val="Calibri"/>
        <family val="2"/>
        <charset val="238"/>
        <scheme val="minor"/>
      </rPr>
      <t>**</t>
    </r>
    <r>
      <rPr>
        <b/>
        <sz val="14"/>
        <color indexed="8"/>
        <rFont val="Calibri"/>
        <family val="2"/>
        <charset val="238"/>
        <scheme val="minor"/>
      </rPr>
      <t>(dodavatel doloží návod k použití a kompatibilitu s přístrojem, kterým laboratož zadavatele disponuje: odkazem na stránky výrobce, certifikátem, manuálem kitu, prospektem, apod.)
(DOPLNÍ ÚČASTNÍK, PŘEPIŠTE TEXT)</t>
    </r>
  </si>
  <si>
    <r>
      <t>Příloha č. 1 Výzvy č. 10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</si>
  <si>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*Potřeba totožné chemikálie - vzhledem k zavedené metodice studentských analýz a zveřejněným návodům je nutné dodání chemikálie výhradně totožného složení jako je chemikálie dosud používaná. Vzhledem k probíhajícím experimentům zadavatel potřebuje výhradně totožnou chemikálii, kterou u těchto experimentů používal dosud, jinak by byly výsledky těchto experimentů s ohldem na jejich publikaci nerelevantní. Takto stanovená technická specifikace je v souladu s § 36 odst. 1 ZZVZ jakož i s rozhodnutím ÚOHS č.j. ÚOHS - 31768/2020/522/JKr.</t>
  </si>
  <si>
    <t>Diagnostická souprava pro kvantitativní in vitro stanovení koncentrace glukózy v lidském séru či plazmě metodou GOD-PAP, pro manuální stanovení, objem reakční směsi musí být minimálně 1 ml pro měření v 1 ml kyvetách - tuto možnost dodavatel doloží odkazem např. na návod nebo webovou stránku, návod pro manuální stanovení bude k dispozici. SLOŽENÍ
A. Reagencie: Fosfát 100 mmol/L, fenol 5 mmol/L, glukózo oxidáza 
&gt; 10 U/mL, peroxidáza &gt; 1 U/mL, 4-aminoantipyrin 0,4 mmol/L,
pH 7,5
S. Glukóza/Urea/Kreatinin Standard. Glukóza 100 mg/dL
(5,55 mmol/L), urea 50 mg/dL, kreatinin 2 mg/dL. Vodný
primární standard. 1litr cinidla</t>
  </si>
  <si>
    <t>1 kit</t>
  </si>
  <si>
    <t>max 5ml</t>
  </si>
  <si>
    <t>ml</t>
  </si>
  <si>
    <t>max 5 ml</t>
  </si>
  <si>
    <t xml:space="preserve">Lyofilizované hovězí sérum s obsahem složek v normálních koncentracích  vhodných pro kontrolu kvality v klinických laboratořích pro tyto analyty-  albumin, alkalická fosfatáza, AST, ALT, alfa-amyláza, bilirubin celkový i přímý, celkový cholesterol, kreatinin, glukóza, gama-glutamyltransferáza, laktátdehydrogenáza, fosfor, celkový protein, triacylglyceroly, vápník, močovina, kyselina močová. Sérum je  bez obsahu konzervační látky, které by mohly interferovat při testování
</t>
  </si>
  <si>
    <t xml:space="preserve">Lyofilizované hovězí sérum s obsahem složek v patologických koncentracích  vhodných pro kontrolu kvality v klinických laboratořích pro tyto analyty-  albumin, alkalická fosfatáza, AST, ALT, alfa-amyláza, bilirubin celkový i přímý, celkový cholesterol, kreatinin, glukóza, gama-glutamyltransferáza, laktátdehydrogenáza, fosfor, celkový protein, triacylglyceroly, vápník, močovina, kyselina močová. Sérum je  bez obsahu konzervační látky, které by mohly interferovat při testování
</t>
  </si>
  <si>
    <t>ks</t>
  </si>
  <si>
    <r>
      <t xml:space="preserve">Testovací diagnostické proužky určené pro semikvantitativní analýzu moče objektivním odečtem </t>
    </r>
    <r>
      <rPr>
        <b/>
        <sz val="11"/>
        <rFont val="Calibri"/>
        <family val="2"/>
        <charset val="238"/>
        <scheme val="minor"/>
      </rPr>
      <t>přístrojem LAURA SMART</t>
    </r>
  </si>
  <si>
    <t>2 kity</t>
  </si>
  <si>
    <t>provozní režie</t>
  </si>
  <si>
    <t>ano</t>
  </si>
  <si>
    <t>ne</t>
  </si>
  <si>
    <t>Ústav biochemie a experimentální onkologie 1. LF UK, U Nemocnice 5, Praha</t>
  </si>
  <si>
    <t>prof.Šedo</t>
  </si>
  <si>
    <t>p.Sosnová</t>
  </si>
  <si>
    <t>Souprava pro kvantitativní stanovení katalytické koncentrace kreatinkinázy  v lidském séru*</t>
  </si>
  <si>
    <t>Diagnostická souprava pro kvantitativní in vitro stanovení katalytické koncentrace kreatinkinázy v lidském séru či plazmě metodou IFCC, pro manuální stanovení, objem reakční směsi musí být minimálně 1 ml pro měření v 1 ml kyvetách - tuto možnost dodavatel doloží odkazem např. na návod nebo webovou stránku, návod pro manuální stanovení bude k dispozici. Objem 4*40ml+1*10 ml SLOŽENÍ
A. Reagencie: Imidazol 125 mmol/L, EDTA 2 mmol/L, octan hořečnatý 12,5
mmol/L, D-glukóza 25 mmol/L, N-acetyl cystein 25 mmol/L, hexokináza 6000
U/L, NADP 2,4 mmol/L, pH 6,7.
B. Reagencie: Kreatin fosfát 250 mmol/L, ADP 15 mmol/L, AMP 25 mmol/L,
P1,P5-di(adenosin-5'-) pentafosfát 102 μmol/L, glukóza-6-fosfát
dehydrogenáza 8000 U/L.</t>
  </si>
  <si>
    <t>Diagnostická souprava pro kvantitativní in vitro stanovení katalytické koncentrace aspartátaminotransferázy v lidském séru či plazmě metodou IFCC, pro manuální stanovení, objem reakční směsi musí být minimálně 1 ml pro měření v 1 ml kyvetách - tuto možnost dodavatel doloží odkazem např. na návod nebo webovou stránku, návod pro manuální stanovení bude k dispozici.SLOŽENÍ
A. Reagencie. Tris 121 mmol/L, L-aspartát 362 mmol/L,
 malat dehydrogenáza ˃ 460 U/L,
 laktát dehydrogenáza ˃ 660 U/L, pH 7.8B. Reagencie. NADH 1,9 mmol/l, 2-oxoglutarát 75 mmol/L, hydroxid
sodný 148 mmol/L, azid sodný 9,5 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</si>
</sst>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28" fillId="5" borderId="2" xfId="0" applyNumberFormat="1" applyFont="1" applyFill="1" applyBorder="1" applyAlignment="1">
      <alignment horizontal="center" vertical="center" wrapText="1"/>
    </xf>
    <xf numFmtId="1" fontId="28" fillId="5" borderId="10" xfId="0" applyNumberFormat="1" applyFont="1" applyFill="1" applyBorder="1" applyAlignment="1">
      <alignment horizontal="center" vertical="center" wrapText="1"/>
    </xf>
    <xf numFmtId="165" fontId="29" fillId="0" borderId="9" xfId="0" applyNumberFormat="1" applyFont="1" applyFill="1" applyBorder="1" applyAlignment="1">
      <alignment horizontal="center" vertical="center" wrapText="1"/>
    </xf>
    <xf numFmtId="9" fontId="29" fillId="0" borderId="10" xfId="2" applyFont="1" applyFill="1" applyBorder="1" applyAlignment="1">
      <alignment horizontal="center" vertical="center" wrapText="1"/>
    </xf>
    <xf numFmtId="165" fontId="30" fillId="4" borderId="9" xfId="0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31" fillId="4" borderId="2" xfId="0" applyNumberFormat="1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34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*, _x000a_**(dodavatel doloží návod k použití a kompatibilitu s přístrojem, kterým laboratož zadavatele disponuje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zoomScale="70" zoomScaleNormal="70" zoomScaleSheetLayoutView="79" workbookViewId="0">
      <selection activeCell="B8" sqref="B8"/>
    </sheetView>
  </sheetViews>
  <sheetFormatPr defaultRowHeight="18" x14ac:dyDescent="0.35"/>
  <cols>
    <col min="1" max="1" width="11.6640625" style="24" customWidth="1"/>
    <col min="2" max="2" width="42.5546875" style="17" customWidth="1"/>
    <col min="3" max="3" width="60.33203125" style="17" customWidth="1"/>
    <col min="4" max="4" width="27.77734375" style="17" customWidth="1"/>
    <col min="5" max="5" width="40.109375" style="17" hidden="1" customWidth="1"/>
    <col min="6" max="6" width="33.33203125" style="23" customWidth="1"/>
    <col min="7" max="7" width="27.5546875" style="17" customWidth="1"/>
    <col min="8" max="8" width="41.88671875" style="24" customWidth="1"/>
    <col min="9" max="9" width="15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25.5546875" style="17" customWidth="1"/>
    <col min="16" max="16" width="15.5546875" style="17" customWidth="1"/>
    <col min="17" max="17" width="17.44140625" style="17" customWidth="1"/>
    <col min="18" max="18" width="18.33203125" style="17" customWidth="1"/>
    <col min="19" max="20" width="27.88671875" style="17" customWidth="1"/>
    <col min="21" max="21" width="14.109375" style="17" hidden="1" customWidth="1"/>
    <col min="22" max="22" width="11.6640625" style="17" hidden="1" customWidth="1"/>
    <col min="23" max="23" width="21" style="17" hidden="1" customWidth="1"/>
    <col min="24" max="24" width="22.6640625" style="17" hidden="1" customWidth="1"/>
    <col min="25" max="25" width="24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11.5546875" style="18" hidden="1" customWidth="1"/>
    <col min="30" max="30" width="18.88671875" style="18" customWidth="1"/>
    <col min="31" max="31" width="17.88671875" style="18" hidden="1" customWidth="1"/>
    <col min="32" max="32" width="26.88671875" style="18" hidden="1" customWidth="1"/>
    <col min="33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2" ht="18.75" customHeight="1" x14ac:dyDescent="0.35">
      <c r="A1" s="16"/>
      <c r="B1" s="71" t="s">
        <v>53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"/>
    </row>
    <row r="2" spans="1:32" ht="18.75" customHeight="1" x14ac:dyDescent="0.35">
      <c r="A2" s="16"/>
      <c r="B2" s="71" t="s">
        <v>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"/>
    </row>
    <row r="3" spans="1:32" x14ac:dyDescent="0.35">
      <c r="A3" s="19"/>
      <c r="B3" s="20" t="s">
        <v>0</v>
      </c>
      <c r="C3" s="20"/>
      <c r="D3" s="20"/>
      <c r="E3" s="20"/>
      <c r="F3" s="21"/>
      <c r="G3" s="2"/>
      <c r="H3" s="19"/>
      <c r="L3" s="1"/>
      <c r="M3" s="2"/>
      <c r="N3" s="2"/>
    </row>
    <row r="4" spans="1:32" ht="91.5" customHeight="1" x14ac:dyDescent="0.35">
      <c r="A4" s="19"/>
      <c r="B4" s="78" t="s">
        <v>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2"/>
    </row>
    <row r="5" spans="1:32" ht="37.5" customHeight="1" x14ac:dyDescent="0.35">
      <c r="A5" s="19"/>
      <c r="B5" s="78" t="s">
        <v>36</v>
      </c>
      <c r="C5" s="78"/>
      <c r="D5" s="78"/>
      <c r="E5" s="78"/>
      <c r="F5" s="78"/>
      <c r="G5" s="78"/>
      <c r="H5" s="78"/>
      <c r="L5" s="1"/>
      <c r="M5" s="2"/>
      <c r="N5" s="2"/>
    </row>
    <row r="6" spans="1:32" ht="57" customHeight="1" thickBot="1" x14ac:dyDescent="0.4">
      <c r="A6" s="16"/>
      <c r="B6" s="79" t="s">
        <v>2</v>
      </c>
      <c r="C6" s="79"/>
      <c r="D6" s="22"/>
      <c r="E6" s="22"/>
      <c r="G6" s="24"/>
      <c r="I6" s="22"/>
      <c r="J6" s="22"/>
      <c r="M6" s="22"/>
      <c r="R6" s="75" t="s">
        <v>27</v>
      </c>
      <c r="S6" s="76"/>
      <c r="T6" s="77"/>
      <c r="U6" s="73" t="s">
        <v>3</v>
      </c>
      <c r="V6" s="74"/>
      <c r="W6" s="74"/>
      <c r="X6" s="74"/>
    </row>
    <row r="7" spans="1:32" ht="210" customHeight="1" x14ac:dyDescent="0.35">
      <c r="A7" s="3" t="s">
        <v>4</v>
      </c>
      <c r="B7" s="4" t="s">
        <v>5</v>
      </c>
      <c r="C7" s="4" t="s">
        <v>31</v>
      </c>
      <c r="D7" s="57" t="s">
        <v>33</v>
      </c>
      <c r="E7" s="57" t="s">
        <v>34</v>
      </c>
      <c r="F7" s="5" t="s">
        <v>32</v>
      </c>
      <c r="G7" s="5" t="s">
        <v>28</v>
      </c>
      <c r="H7" s="5" t="s">
        <v>52</v>
      </c>
      <c r="I7" s="11" t="s">
        <v>26</v>
      </c>
      <c r="J7" s="12" t="s">
        <v>7</v>
      </c>
      <c r="K7" s="13" t="s">
        <v>29</v>
      </c>
      <c r="L7" s="14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5" t="s">
        <v>37</v>
      </c>
      <c r="S7" s="25" t="s">
        <v>38</v>
      </c>
      <c r="T7" s="25" t="s">
        <v>39</v>
      </c>
      <c r="U7" s="7" t="s">
        <v>13</v>
      </c>
      <c r="V7" s="7" t="s">
        <v>14</v>
      </c>
      <c r="W7" s="7" t="s">
        <v>24</v>
      </c>
      <c r="X7" s="15" t="s">
        <v>35</v>
      </c>
      <c r="Y7" s="26" t="s">
        <v>15</v>
      </c>
      <c r="Z7" s="26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6" customFormat="1" ht="160.19999999999999" customHeight="1" x14ac:dyDescent="0.3">
      <c r="A8" s="10">
        <v>1</v>
      </c>
      <c r="B8" s="38" t="s">
        <v>40</v>
      </c>
      <c r="C8" s="69" t="s">
        <v>49</v>
      </c>
      <c r="D8" s="56" t="s">
        <v>48</v>
      </c>
      <c r="E8" s="41"/>
      <c r="F8" s="40"/>
      <c r="G8" s="54"/>
      <c r="H8" s="39" t="s">
        <v>45</v>
      </c>
      <c r="I8" s="42">
        <v>1</v>
      </c>
      <c r="J8" s="43" t="s">
        <v>47</v>
      </c>
      <c r="K8" s="44">
        <v>0</v>
      </c>
      <c r="L8" s="45">
        <v>0</v>
      </c>
      <c r="M8" s="46">
        <f>+Tabulka1[[#This Row],[Cena za jednotku bez DPH v Kč - závazná jednotková cena bez DPH (DOPLNÍ ÚČASTNÍK) ]]*Tabulka1[[#This Row],[Sazba DPH v %                                  (DOPLNÍ ÚČASTNÍK)]]</f>
        <v>0</v>
      </c>
      <c r="N8" s="47">
        <f>+Tabulka1[[#This Row],[Cena za jednotku bez DPH v Kč - závazná jednotková cena bez DPH (DOPLNÍ ÚČASTNÍK) ]]+Tabulka1[[#This Row],[Cena DPH za měrnou jednotku v Kč]]</f>
        <v>0</v>
      </c>
      <c r="O8" s="48">
        <f>+Tabulka1[[#This Row],[Cena za jednotku bez DPH v Kč - závazná jednotková cena bez DPH (DOPLNÍ ÚČASTNÍK) ]]*Tabulka1[[#This Row],[Počet měrných jednotek]]</f>
        <v>0</v>
      </c>
      <c r="P8" s="49">
        <f>+Tabulka1[[#This Row],[Cena DPH za měrnou jednotku v Kč]]*Tabulka1[[#This Row],[Počet měrných jednotek]]</f>
        <v>0</v>
      </c>
      <c r="Q8" s="50">
        <f>+Tabulka1[[#This Row],[Celková cena bez DPH v Kč (pro účely hodnocení)  ]]+Tabulka1[[#This Row],[Celková cena DPH v Kč]]</f>
        <v>0</v>
      </c>
      <c r="R8" s="51"/>
      <c r="S8" s="52"/>
      <c r="T8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9">
        <v>140</v>
      </c>
      <c r="V8" s="60">
        <v>1</v>
      </c>
      <c r="W8" s="61" t="s">
        <v>65</v>
      </c>
      <c r="X8" s="61" t="s">
        <v>65</v>
      </c>
      <c r="Y8" s="62" t="s">
        <v>66</v>
      </c>
      <c r="Z8" s="63" t="s">
        <v>67</v>
      </c>
      <c r="AA8" s="64"/>
      <c r="AB8" s="65"/>
      <c r="AC8" s="65"/>
      <c r="AD8" s="62" t="s">
        <v>68</v>
      </c>
      <c r="AE8" s="66" t="s">
        <v>69</v>
      </c>
      <c r="AF8" s="67" t="s">
        <v>70</v>
      </c>
    </row>
    <row r="9" spans="1:32" s="16" customFormat="1" ht="284.39999999999998" customHeight="1" x14ac:dyDescent="0.3">
      <c r="A9" s="10">
        <v>2</v>
      </c>
      <c r="B9" s="68" t="s">
        <v>71</v>
      </c>
      <c r="C9" s="68" t="s">
        <v>72</v>
      </c>
      <c r="D9" s="56" t="s">
        <v>64</v>
      </c>
      <c r="E9" s="41"/>
      <c r="F9" s="40"/>
      <c r="G9" s="54"/>
      <c r="H9" s="39" t="s">
        <v>45</v>
      </c>
      <c r="I9" s="42">
        <v>2</v>
      </c>
      <c r="J9" s="43" t="s">
        <v>47</v>
      </c>
      <c r="K9" s="44">
        <v>0</v>
      </c>
      <c r="L9" s="45">
        <v>0</v>
      </c>
      <c r="M9" s="46">
        <f>+Tabulka1[[#This Row],[Cena za jednotku bez DPH v Kč - závazná jednotková cena bez DPH (DOPLNÍ ÚČASTNÍK) ]]*Tabulka1[[#This Row],[Sazba DPH v %                                  (DOPLNÍ ÚČASTNÍK)]]</f>
        <v>0</v>
      </c>
      <c r="N9" s="47">
        <f>+Tabulka1[[#This Row],[Cena za jednotku bez DPH v Kč - závazná jednotková cena bez DPH (DOPLNÍ ÚČASTNÍK) ]]+Tabulka1[[#This Row],[Cena DPH za měrnou jednotku v Kč]]</f>
        <v>0</v>
      </c>
      <c r="O9" s="48">
        <f>+Tabulka1[[#This Row],[Cena za jednotku bez DPH v Kč - závazná jednotková cena bez DPH (DOPLNÍ ÚČASTNÍK) ]]*Tabulka1[[#This Row],[Počet měrných jednotek]]</f>
        <v>0</v>
      </c>
      <c r="P9" s="49">
        <f>+Tabulka1[[#This Row],[Cena DPH za měrnou jednotku v Kč]]*Tabulka1[[#This Row],[Počet měrných jednotek]]</f>
        <v>0</v>
      </c>
      <c r="Q9" s="50">
        <f>+Tabulka1[[#This Row],[Celková cena bez DPH v Kč (pro účely hodnocení)  ]]+Tabulka1[[#This Row],[Celková cena DPH v Kč]]</f>
        <v>0</v>
      </c>
      <c r="R9" s="51"/>
      <c r="S9" s="52"/>
      <c r="T9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9" s="59">
        <v>140</v>
      </c>
      <c r="V9" s="60">
        <v>1</v>
      </c>
      <c r="W9" s="61" t="s">
        <v>65</v>
      </c>
      <c r="X9" s="61" t="s">
        <v>65</v>
      </c>
      <c r="Y9" s="62" t="s">
        <v>66</v>
      </c>
      <c r="Z9" s="63" t="s">
        <v>67</v>
      </c>
      <c r="AA9" s="64"/>
      <c r="AB9" s="65"/>
      <c r="AC9" s="65"/>
      <c r="AD9" s="62" t="s">
        <v>68</v>
      </c>
      <c r="AE9" s="66" t="s">
        <v>69</v>
      </c>
      <c r="AF9" s="67" t="s">
        <v>70</v>
      </c>
    </row>
    <row r="10" spans="1:32" s="16" customFormat="1" ht="172.95" customHeight="1" x14ac:dyDescent="0.3">
      <c r="A10" s="10">
        <v>3</v>
      </c>
      <c r="B10" s="68" t="s">
        <v>41</v>
      </c>
      <c r="C10" s="55" t="s">
        <v>73</v>
      </c>
      <c r="D10" s="56" t="s">
        <v>56</v>
      </c>
      <c r="E10" s="41"/>
      <c r="F10" s="40"/>
      <c r="G10" s="54"/>
      <c r="H10" s="39" t="s">
        <v>45</v>
      </c>
      <c r="I10" s="42">
        <v>1</v>
      </c>
      <c r="J10" s="43" t="s">
        <v>47</v>
      </c>
      <c r="K10" s="44">
        <v>0</v>
      </c>
      <c r="L10" s="45">
        <v>0</v>
      </c>
      <c r="M10" s="46">
        <f>+Tabulka1[[#This Row],[Cena za jednotku bez DPH v Kč - závazná jednotková cena bez DPH (DOPLNÍ ÚČASTNÍK) ]]*Tabulka1[[#This Row],[Sazba DPH v %                                  (DOPLNÍ ÚČASTNÍK)]]</f>
        <v>0</v>
      </c>
      <c r="N10" s="47">
        <f>+Tabulka1[[#This Row],[Cena za jednotku bez DPH v Kč - závazná jednotková cena bez DPH (DOPLNÍ ÚČASTNÍK) ]]+Tabulka1[[#This Row],[Cena DPH za měrnou jednotku v Kč]]</f>
        <v>0</v>
      </c>
      <c r="O10" s="48">
        <f>+Tabulka1[[#This Row],[Cena za jednotku bez DPH v Kč - závazná jednotková cena bez DPH (DOPLNÍ ÚČASTNÍK) ]]*Tabulka1[[#This Row],[Počet měrných jednotek]]</f>
        <v>0</v>
      </c>
      <c r="P10" s="49">
        <f>+Tabulka1[[#This Row],[Cena DPH za měrnou jednotku v Kč]]*Tabulka1[[#This Row],[Počet měrných jednotek]]</f>
        <v>0</v>
      </c>
      <c r="Q10" s="50">
        <f>+Tabulka1[[#This Row],[Celková cena bez DPH v Kč (pro účely hodnocení)  ]]+Tabulka1[[#This Row],[Celková cena DPH v Kč]]</f>
        <v>0</v>
      </c>
      <c r="R10" s="51"/>
      <c r="S10" s="52"/>
      <c r="T10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0" s="59">
        <v>140</v>
      </c>
      <c r="V10" s="60">
        <v>1</v>
      </c>
      <c r="W10" s="61" t="s">
        <v>65</v>
      </c>
      <c r="X10" s="61" t="s">
        <v>65</v>
      </c>
      <c r="Y10" s="62" t="s">
        <v>66</v>
      </c>
      <c r="Z10" s="63" t="s">
        <v>67</v>
      </c>
      <c r="AA10" s="64"/>
      <c r="AB10" s="65"/>
      <c r="AC10" s="65"/>
      <c r="AD10" s="62" t="s">
        <v>68</v>
      </c>
      <c r="AE10" s="66" t="s">
        <v>69</v>
      </c>
      <c r="AF10" s="67" t="s">
        <v>70</v>
      </c>
    </row>
    <row r="11" spans="1:32" s="16" customFormat="1" ht="189.75" customHeight="1" x14ac:dyDescent="0.3">
      <c r="A11" s="10">
        <v>4</v>
      </c>
      <c r="B11" s="68" t="s">
        <v>42</v>
      </c>
      <c r="C11" s="70" t="s">
        <v>55</v>
      </c>
      <c r="D11" s="56" t="s">
        <v>56</v>
      </c>
      <c r="E11" s="41"/>
      <c r="F11" s="40"/>
      <c r="G11" s="54"/>
      <c r="H11" s="39" t="s">
        <v>45</v>
      </c>
      <c r="I11" s="42">
        <v>1</v>
      </c>
      <c r="J11" s="43" t="s">
        <v>47</v>
      </c>
      <c r="K11" s="44">
        <v>0</v>
      </c>
      <c r="L11" s="45">
        <v>0</v>
      </c>
      <c r="M11" s="46">
        <f>+Tabulka1[[#This Row],[Cena za jednotku bez DPH v Kč - závazná jednotková cena bez DPH (DOPLNÍ ÚČASTNÍK) ]]*Tabulka1[[#This Row],[Sazba DPH v %                                  (DOPLNÍ ÚČASTNÍK)]]</f>
        <v>0</v>
      </c>
      <c r="N11" s="47">
        <f>+Tabulka1[[#This Row],[Cena za jednotku bez DPH v Kč - závazná jednotková cena bez DPH (DOPLNÍ ÚČASTNÍK) ]]+Tabulka1[[#This Row],[Cena DPH za měrnou jednotku v Kč]]</f>
        <v>0</v>
      </c>
      <c r="O11" s="48">
        <f>+Tabulka1[[#This Row],[Cena za jednotku bez DPH v Kč - závazná jednotková cena bez DPH (DOPLNÍ ÚČASTNÍK) ]]*Tabulka1[[#This Row],[Počet měrných jednotek]]</f>
        <v>0</v>
      </c>
      <c r="P11" s="49">
        <f>+Tabulka1[[#This Row],[Cena DPH za měrnou jednotku v Kč]]*Tabulka1[[#This Row],[Počet měrných jednotek]]</f>
        <v>0</v>
      </c>
      <c r="Q11" s="50">
        <f>+Tabulka1[[#This Row],[Celková cena bez DPH v Kč (pro účely hodnocení)  ]]+Tabulka1[[#This Row],[Celková cena DPH v Kč]]</f>
        <v>0</v>
      </c>
      <c r="R11" s="51"/>
      <c r="S11" s="52"/>
      <c r="T11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1" s="59">
        <v>140</v>
      </c>
      <c r="V11" s="60">
        <v>1</v>
      </c>
      <c r="W11" s="61" t="s">
        <v>65</v>
      </c>
      <c r="X11" s="61" t="s">
        <v>65</v>
      </c>
      <c r="Y11" s="62" t="s">
        <v>66</v>
      </c>
      <c r="Z11" s="63" t="s">
        <v>67</v>
      </c>
      <c r="AA11" s="64"/>
      <c r="AB11" s="65"/>
      <c r="AC11" s="65"/>
      <c r="AD11" s="62" t="s">
        <v>68</v>
      </c>
      <c r="AE11" s="66" t="s">
        <v>69</v>
      </c>
      <c r="AF11" s="67" t="s">
        <v>70</v>
      </c>
    </row>
    <row r="12" spans="1:32" s="16" customFormat="1" ht="139.19999999999999" customHeight="1" x14ac:dyDescent="0.3">
      <c r="A12" s="10">
        <v>5</v>
      </c>
      <c r="B12" s="38" t="s">
        <v>43</v>
      </c>
      <c r="C12" s="69" t="s">
        <v>61</v>
      </c>
      <c r="D12" s="56" t="s">
        <v>57</v>
      </c>
      <c r="E12" s="41"/>
      <c r="F12" s="40"/>
      <c r="G12" s="54"/>
      <c r="H12" s="39" t="s">
        <v>45</v>
      </c>
      <c r="I12" s="42">
        <f>20*5</f>
        <v>100</v>
      </c>
      <c r="J12" s="43" t="s">
        <v>58</v>
      </c>
      <c r="K12" s="44">
        <v>0</v>
      </c>
      <c r="L12" s="45">
        <v>0</v>
      </c>
      <c r="M12" s="46">
        <f>+Tabulka1[[#This Row],[Cena za jednotku bez DPH v Kč - závazná jednotková cena bez DPH (DOPLNÍ ÚČASTNÍK) ]]*Tabulka1[[#This Row],[Sazba DPH v %                                  (DOPLNÍ ÚČASTNÍK)]]</f>
        <v>0</v>
      </c>
      <c r="N12" s="47">
        <f>+Tabulka1[[#This Row],[Cena za jednotku bez DPH v Kč - závazná jednotková cena bez DPH (DOPLNÍ ÚČASTNÍK) ]]+Tabulka1[[#This Row],[Cena DPH za měrnou jednotku v Kč]]</f>
        <v>0</v>
      </c>
      <c r="O12" s="48">
        <f>+Tabulka1[[#This Row],[Cena za jednotku bez DPH v Kč - závazná jednotková cena bez DPH (DOPLNÍ ÚČASTNÍK) ]]*Tabulka1[[#This Row],[Počet měrných jednotek]]</f>
        <v>0</v>
      </c>
      <c r="P12" s="49">
        <f>+Tabulka1[[#This Row],[Cena DPH za měrnou jednotku v Kč]]*Tabulka1[[#This Row],[Počet měrných jednotek]]</f>
        <v>0</v>
      </c>
      <c r="Q12" s="50">
        <f>+Tabulka1[[#This Row],[Celková cena bez DPH v Kč (pro účely hodnocení)  ]]+Tabulka1[[#This Row],[Celková cena DPH v Kč]]</f>
        <v>0</v>
      </c>
      <c r="R12" s="51"/>
      <c r="S12" s="52"/>
      <c r="T12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2" s="59">
        <v>140</v>
      </c>
      <c r="V12" s="60">
        <v>1</v>
      </c>
      <c r="W12" s="61" t="s">
        <v>65</v>
      </c>
      <c r="X12" s="61" t="s">
        <v>65</v>
      </c>
      <c r="Y12" s="62" t="s">
        <v>66</v>
      </c>
      <c r="Z12" s="63" t="s">
        <v>67</v>
      </c>
      <c r="AA12" s="64"/>
      <c r="AB12" s="65"/>
      <c r="AC12" s="65"/>
      <c r="AD12" s="62" t="s">
        <v>68</v>
      </c>
      <c r="AE12" s="66" t="s">
        <v>69</v>
      </c>
      <c r="AF12" s="67" t="s">
        <v>70</v>
      </c>
    </row>
    <row r="13" spans="1:32" s="16" customFormat="1" ht="132.6" customHeight="1" x14ac:dyDescent="0.3">
      <c r="A13" s="10">
        <v>6</v>
      </c>
      <c r="B13" s="38" t="s">
        <v>44</v>
      </c>
      <c r="C13" s="69" t="s">
        <v>60</v>
      </c>
      <c r="D13" s="56" t="s">
        <v>59</v>
      </c>
      <c r="E13" s="41"/>
      <c r="F13" s="40"/>
      <c r="G13" s="54"/>
      <c r="H13" s="39" t="s">
        <v>45</v>
      </c>
      <c r="I13" s="42">
        <f>20*5</f>
        <v>100</v>
      </c>
      <c r="J13" s="43" t="s">
        <v>58</v>
      </c>
      <c r="K13" s="44">
        <v>0</v>
      </c>
      <c r="L13" s="45">
        <v>0</v>
      </c>
      <c r="M13" s="46">
        <f>+Tabulka1[[#This Row],[Cena za jednotku bez DPH v Kč - závazná jednotková cena bez DPH (DOPLNÍ ÚČASTNÍK) ]]*Tabulka1[[#This Row],[Sazba DPH v %                                  (DOPLNÍ ÚČASTNÍK)]]</f>
        <v>0</v>
      </c>
      <c r="N13" s="47">
        <f>+Tabulka1[[#This Row],[Cena za jednotku bez DPH v Kč - závazná jednotková cena bez DPH (DOPLNÍ ÚČASTNÍK) ]]+Tabulka1[[#This Row],[Cena DPH za měrnou jednotku v Kč]]</f>
        <v>0</v>
      </c>
      <c r="O13" s="48">
        <f>+Tabulka1[[#This Row],[Cena za jednotku bez DPH v Kč - závazná jednotková cena bez DPH (DOPLNÍ ÚČASTNÍK) ]]*Tabulka1[[#This Row],[Počet měrných jednotek]]</f>
        <v>0</v>
      </c>
      <c r="P13" s="49">
        <f>+Tabulka1[[#This Row],[Cena DPH za měrnou jednotku v Kč]]*Tabulka1[[#This Row],[Počet měrných jednotek]]</f>
        <v>0</v>
      </c>
      <c r="Q13" s="50">
        <f>+Tabulka1[[#This Row],[Celková cena bez DPH v Kč (pro účely hodnocení)  ]]+Tabulka1[[#This Row],[Celková cena DPH v Kč]]</f>
        <v>0</v>
      </c>
      <c r="R13" s="51"/>
      <c r="S13" s="52"/>
      <c r="T13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3" s="59">
        <v>140</v>
      </c>
      <c r="V13" s="60">
        <v>1</v>
      </c>
      <c r="W13" s="61" t="s">
        <v>65</v>
      </c>
      <c r="X13" s="61" t="s">
        <v>65</v>
      </c>
      <c r="Y13" s="62" t="s">
        <v>66</v>
      </c>
      <c r="Z13" s="63" t="s">
        <v>67</v>
      </c>
      <c r="AA13" s="64"/>
      <c r="AB13" s="65"/>
      <c r="AC13" s="65"/>
      <c r="AD13" s="62" t="s">
        <v>68</v>
      </c>
      <c r="AE13" s="66" t="s">
        <v>69</v>
      </c>
      <c r="AF13" s="67" t="s">
        <v>70</v>
      </c>
    </row>
    <row r="14" spans="1:32" ht="126.6" thickBot="1" x14ac:dyDescent="0.4">
      <c r="A14" s="10">
        <v>7</v>
      </c>
      <c r="B14" s="68" t="s">
        <v>51</v>
      </c>
      <c r="C14" s="55" t="s">
        <v>63</v>
      </c>
      <c r="D14" s="56" t="s">
        <v>50</v>
      </c>
      <c r="E14" s="41"/>
      <c r="F14" s="40"/>
      <c r="G14" s="54"/>
      <c r="H14" s="58" t="s">
        <v>46</v>
      </c>
      <c r="I14" s="42">
        <v>300</v>
      </c>
      <c r="J14" s="43" t="s">
        <v>62</v>
      </c>
      <c r="K14" s="44">
        <v>0</v>
      </c>
      <c r="L14" s="45">
        <v>0</v>
      </c>
      <c r="M14" s="46">
        <f>+Tabulka1[[#This Row],[Cena za jednotku bez DPH v Kč - závazná jednotková cena bez DPH (DOPLNÍ ÚČASTNÍK) ]]*Tabulka1[[#This Row],[Sazba DPH v %                                  (DOPLNÍ ÚČASTNÍK)]]</f>
        <v>0</v>
      </c>
      <c r="N14" s="47">
        <f>+Tabulka1[[#This Row],[Cena za jednotku bez DPH v Kč - závazná jednotková cena bez DPH (DOPLNÍ ÚČASTNÍK) ]]+Tabulka1[[#This Row],[Cena DPH za měrnou jednotku v Kč]]</f>
        <v>0</v>
      </c>
      <c r="O14" s="48">
        <f>+Tabulka1[[#This Row],[Cena za jednotku bez DPH v Kč - závazná jednotková cena bez DPH (DOPLNÍ ÚČASTNÍK) ]]*Tabulka1[[#This Row],[Počet měrných jednotek]]</f>
        <v>0</v>
      </c>
      <c r="P14" s="49">
        <f>+Tabulka1[[#This Row],[Cena DPH za měrnou jednotku v Kč]]*Tabulka1[[#This Row],[Počet měrných jednotek]]</f>
        <v>0</v>
      </c>
      <c r="Q14" s="50">
        <f>+Tabulka1[[#This Row],[Celková cena bez DPH v Kč (pro účely hodnocení)  ]]+Tabulka1[[#This Row],[Celková cena DPH v Kč]]</f>
        <v>0</v>
      </c>
      <c r="R14" s="51"/>
      <c r="S14" s="52"/>
      <c r="T14" s="5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4" s="59">
        <v>140</v>
      </c>
      <c r="V14" s="60">
        <v>1</v>
      </c>
      <c r="W14" s="61" t="s">
        <v>65</v>
      </c>
      <c r="X14" s="61" t="s">
        <v>65</v>
      </c>
      <c r="Y14" s="62" t="s">
        <v>66</v>
      </c>
      <c r="Z14" s="63" t="s">
        <v>67</v>
      </c>
      <c r="AA14" s="64"/>
      <c r="AB14" s="65"/>
      <c r="AC14" s="65"/>
      <c r="AD14" s="62" t="s">
        <v>68</v>
      </c>
      <c r="AE14" s="66" t="s">
        <v>69</v>
      </c>
      <c r="AF14" s="67" t="s">
        <v>70</v>
      </c>
    </row>
    <row r="15" spans="1:32" ht="31.5" customHeight="1" thickBot="1" x14ac:dyDescent="0.4">
      <c r="A15" s="27" t="s">
        <v>25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  <c r="M15" s="30"/>
      <c r="N15" s="30"/>
      <c r="O15" s="31">
        <f>SUBTOTAL(109,Tabulka1[Celková cena bez DPH v Kč (pro účely hodnocení)  ])</f>
        <v>0</v>
      </c>
      <c r="P15" s="32">
        <f>SUBTOTAL(109,Tabulka1[Celková cena DPH v Kč])</f>
        <v>0</v>
      </c>
      <c r="Q15" s="32">
        <f>SUBTOTAL(109,Tabulka1[[Celková cena s DPH v Kč ]])</f>
        <v>0</v>
      </c>
      <c r="R15" s="30"/>
      <c r="S15" s="30"/>
      <c r="T15" s="30"/>
      <c r="U15" s="33"/>
      <c r="V15" s="33"/>
      <c r="W15" s="33"/>
      <c r="X15" s="33"/>
      <c r="Y15" s="33"/>
      <c r="Z15" s="33"/>
      <c r="AA15" s="34"/>
      <c r="AB15" s="33"/>
      <c r="AC15" s="33"/>
      <c r="AD15" s="33"/>
      <c r="AE15" s="33"/>
      <c r="AF15" s="33"/>
    </row>
    <row r="16" spans="1:32" ht="27" customHeight="1" x14ac:dyDescent="0.35">
      <c r="A16" s="80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AC16" s="35"/>
    </row>
    <row r="17" spans="1:20" ht="76.5" customHeight="1" x14ac:dyDescent="0.35">
      <c r="A17" s="81" t="s">
        <v>54</v>
      </c>
      <c r="B17" s="81"/>
      <c r="C17" s="81"/>
      <c r="D17" s="81"/>
      <c r="E17" s="81"/>
      <c r="F17" s="81"/>
      <c r="G17" s="81"/>
      <c r="H17" s="81"/>
      <c r="I17" s="81"/>
      <c r="J17" s="81"/>
    </row>
    <row r="18" spans="1:20" ht="123" customHeight="1" x14ac:dyDescent="0.35">
      <c r="A18" s="72"/>
      <c r="B18" s="72"/>
      <c r="C18" s="72"/>
      <c r="D18" s="72"/>
      <c r="E18" s="72"/>
      <c r="F18" s="72"/>
      <c r="G18" s="72"/>
      <c r="H18" s="7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36"/>
      <c r="B19" s="2"/>
      <c r="C19" s="2"/>
      <c r="D19" s="2"/>
      <c r="E19" s="2"/>
      <c r="F19" s="37"/>
      <c r="G19" s="2"/>
      <c r="H19" s="36"/>
      <c r="I19" s="2"/>
    </row>
  </sheetData>
  <protectedRanges>
    <protectedRange sqref="R8:T14" name="Oblast3"/>
    <protectedRange sqref="F8:H14" name="Oblast1"/>
    <protectedRange sqref="K8:L14" name="Oblast2"/>
  </protectedRanges>
  <mergeCells count="10">
    <mergeCell ref="B1:M1"/>
    <mergeCell ref="B2:M2"/>
    <mergeCell ref="A18:H18"/>
    <mergeCell ref="U6:X6"/>
    <mergeCell ref="R6:T6"/>
    <mergeCell ref="B4:M4"/>
    <mergeCell ref="B6:C6"/>
    <mergeCell ref="B5:H5"/>
    <mergeCell ref="A16:J16"/>
    <mergeCell ref="A17:J17"/>
  </mergeCells>
  <phoneticPr fontId="6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purl.org/dc/elements/1.1/"/>
    <ds:schemaRef ds:uri="http://purl.org/dc/terms/"/>
    <ds:schemaRef ds:uri="f4efc107-55a7-42c9-99df-ded307a91f2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2025-01-27T07:11:42Z</cp:lastPrinted>
  <dcterms:created xsi:type="dcterms:W3CDTF">2022-10-31T14:01:21Z</dcterms:created>
  <dcterms:modified xsi:type="dcterms:W3CDTF">2025-01-27T13:57:53Z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