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25 rekonstrukce zvěřince\příprava\"/>
    </mc:Choice>
  </mc:AlternateContent>
  <xr:revisionPtr revIDLastSave="0" documentId="13_ncr:1_{BFCEF25C-F9E7-41FC-A7FB-94CC4A48C231}" xr6:coauthVersionLast="47" xr6:coauthVersionMax="47" xr10:uidLastSave="{00000000-0000-0000-0000-000000000000}"/>
  <bookViews>
    <workbookView xWindow="28680" yWindow="-120" windowWidth="29040" windowHeight="15840" tabRatio="730" activeTab="2" xr2:uid="{00000000-000D-0000-FFFF-FFFF00000000}"/>
  </bookViews>
  <sheets>
    <sheet name="REKAPITULACE" sheetId="5" r:id="rId1"/>
    <sheet name="STAVEBNÍ ÚPRAVY" sheetId="4" r:id="rId2"/>
    <sheet name="TECHNOLOGIE" sheetId="2" r:id="rId3"/>
  </sheets>
  <definedNames>
    <definedName name="_xlnm.Print_Area" localSheetId="1">'STAVEBNÍ ÚPRAVY'!$B$1:$F$77</definedName>
    <definedName name="_xlnm.Print_Area" localSheetId="2">TECHNOLOGIE!$B$1:$F$33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1" i="4" l="1"/>
  <c r="F62" i="4"/>
  <c r="F63" i="4"/>
  <c r="F64" i="4"/>
  <c r="F65" i="4"/>
  <c r="F66" i="4"/>
  <c r="F67" i="4"/>
  <c r="F68" i="4"/>
  <c r="F69" i="4"/>
  <c r="F41" i="4"/>
  <c r="F42" i="4"/>
  <c r="F43" i="4"/>
  <c r="F34" i="4"/>
  <c r="F49" i="4"/>
  <c r="F50" i="4"/>
  <c r="F51" i="4"/>
  <c r="F29" i="2"/>
  <c r="F10" i="2"/>
  <c r="F55" i="4"/>
  <c r="F56" i="4"/>
  <c r="F73" i="4"/>
  <c r="B72" i="4"/>
  <c r="F72" i="4" s="1"/>
  <c r="F28" i="2"/>
  <c r="F26" i="2"/>
  <c r="F25" i="2"/>
  <c r="F19" i="2"/>
  <c r="F20" i="2"/>
  <c r="F16" i="2"/>
  <c r="F12" i="2"/>
  <c r="F54" i="4"/>
  <c r="F53" i="4"/>
  <c r="F52" i="4"/>
  <c r="F40" i="4"/>
  <c r="F44" i="4"/>
  <c r="F45" i="4"/>
  <c r="F31" i="4"/>
  <c r="F32" i="4"/>
  <c r="F33" i="4"/>
  <c r="F35" i="4"/>
  <c r="F29" i="4"/>
  <c r="F28" i="4"/>
  <c r="F27" i="4"/>
  <c r="F26" i="4"/>
  <c r="F25" i="4"/>
  <c r="F24" i="4"/>
  <c r="F22" i="4"/>
  <c r="F21" i="4"/>
  <c r="F20" i="4"/>
  <c r="F19" i="4"/>
  <c r="F18" i="4"/>
  <c r="F17" i="4"/>
  <c r="F11" i="4"/>
  <c r="F12" i="4"/>
  <c r="F13" i="4"/>
  <c r="F14" i="4"/>
  <c r="F15" i="4"/>
  <c r="F70" i="4"/>
  <c r="F60" i="4"/>
  <c r="F39" i="4"/>
  <c r="F10" i="4"/>
  <c r="F22" i="2"/>
  <c r="F24" i="2"/>
  <c r="F23" i="2"/>
  <c r="F18" i="2"/>
  <c r="F15" i="2"/>
  <c r="E75" i="4" l="1"/>
  <c r="F7" i="5" s="1"/>
  <c r="F8" i="2"/>
  <c r="F9" i="2"/>
  <c r="F11" i="2"/>
  <c r="E31" i="2" l="1"/>
  <c r="F10" i="5" s="1"/>
  <c r="F11" i="5" s="1"/>
</calcChain>
</file>

<file path=xl/sharedStrings.xml><?xml version="1.0" encoding="utf-8"?>
<sst xmlns="http://schemas.openxmlformats.org/spreadsheetml/2006/main" count="184" uniqueCount="90">
  <si>
    <t>ks</t>
  </si>
  <si>
    <t>Montáž</t>
  </si>
  <si>
    <t>Celkem</t>
  </si>
  <si>
    <t>Množství</t>
  </si>
  <si>
    <t>Mj</t>
  </si>
  <si>
    <t>Položka/popis</t>
  </si>
  <si>
    <t>Cena/mj</t>
  </si>
  <si>
    <t>TECHNOLOGIE</t>
  </si>
  <si>
    <t>Technologie krmení</t>
  </si>
  <si>
    <t xml:space="preserve"> </t>
  </si>
  <si>
    <t>Rošt plast 600*300 pro selata</t>
  </si>
  <si>
    <t>Rošt plast 600*400 pro selata</t>
  </si>
  <si>
    <t xml:space="preserve">Nosník 80/5*1790mm ZN  </t>
  </si>
  <si>
    <t>Technologie ustájení</t>
  </si>
  <si>
    <t>Hrazení složeno z 2x plastového prkna 200/35 mm + 3x plastového profilu 70/35 mm + 1" NRZ trubky min. tl. stěny 2,0mm, NRZ sloupků min. tl. 2,5mm, NRZ spojovacího a upevňovacího materiálu. Branky široké na celou šířku kotce. 6x díl hrazení mezi kotci s možností snadného vyjmutí a opětovného osazení. Max. rozteč sloupků 1800mm. Výška hrazení 1000mm. 
Nad kotci (cca 2m nad podlahou) bude přikotvená 1" NRZ trubka na zavěšení infuzních roztoků.</t>
  </si>
  <si>
    <t>Hrazení kotce kompletní</t>
  </si>
  <si>
    <t>Koryto l=500 NRZ</t>
  </si>
  <si>
    <t>Technologie topení</t>
  </si>
  <si>
    <t>Infralampa s 3m kabelu</t>
  </si>
  <si>
    <t>Infražárovka 100W červená úsporná</t>
  </si>
  <si>
    <t>STAVEBNÍ ÚRAVY</t>
  </si>
  <si>
    <t xml:space="preserve">Technologie kejdového žlabu </t>
  </si>
  <si>
    <t xml:space="preserve">Nerezový krabicový žlab 1m </t>
  </si>
  <si>
    <t>Nerezový krabicový žlab roh 1m</t>
  </si>
  <si>
    <t>Nerezová krabicová vpusť průběžná 250x250x210</t>
  </si>
  <si>
    <t>Čelo pro žlab nerezový</t>
  </si>
  <si>
    <t>Krycí rošt pro žlab rohový nerezový</t>
  </si>
  <si>
    <t>Krycí rošt pro žlab nerezový</t>
  </si>
  <si>
    <t>1. místnost 02.1.19</t>
  </si>
  <si>
    <t>Nerezový krabicový žlab 1m 242x90</t>
  </si>
  <si>
    <t>Nerezový krabicový žlab roh 1m 242x90</t>
  </si>
  <si>
    <t>2. místnost 02.1.20</t>
  </si>
  <si>
    <t xml:space="preserve">Nutno udělat sondu napojení na stávající rozvod kanalizace přes stávající vpusti, prověřit výšky před výrobou komponentů žlabů. </t>
  </si>
  <si>
    <t>ostatní</t>
  </si>
  <si>
    <t>soubor</t>
  </si>
  <si>
    <t>Materiál pro napojení žlabů</t>
  </si>
  <si>
    <t>Montáž odtokových žlabů</t>
  </si>
  <si>
    <t>Ostatní spotřební materiál</t>
  </si>
  <si>
    <t xml:space="preserve">Dveře </t>
  </si>
  <si>
    <t>Technické dveře, tloušťka plechu 1,0 mm, RAL 7016</t>
  </si>
  <si>
    <t>Kování - dle výběru</t>
  </si>
  <si>
    <t>Montáž kování</t>
  </si>
  <si>
    <t>Montáž a osazení dveří</t>
  </si>
  <si>
    <t>Varianta dveří - D65-1 OD tenké osazení, DIN vlevo, tlouštka plechu 1,0 mm, obvodové osazení 3-stranné, obsluha třída 2, mechanická pevnost třída 4, povrch RAL 7016 antracitová šedá</t>
  </si>
  <si>
    <t>Podlaha</t>
  </si>
  <si>
    <t>kpl</t>
  </si>
  <si>
    <t>Elektrorozvody a drobný upevňovací materiál</t>
  </si>
  <si>
    <t>Doprava</t>
  </si>
  <si>
    <t>Ostatní</t>
  </si>
  <si>
    <t>m2</t>
  </si>
  <si>
    <t>2*SDK podhled včetně nosná konstrukce</t>
  </si>
  <si>
    <t>Omyvatelná výmalba vč penetrace</t>
  </si>
  <si>
    <t>Celkem bez DPH</t>
  </si>
  <si>
    <t xml:space="preserve">Ruční bourání, dofrézování stávajícího povrchu s ručním dobroušením krajů - odstranění všech vrstev, které by mohli fungovat jako separátor pro novou skladbu podlahy. Vyřezání betonu a osazení žlabů. Při instalaci je nutno místo obyčejného cementového betonu použít epoxidový polymerbeton, který je nenasákavý, s pevností cca 80 MPa v tlaku s příslušným kamenivem. Epoxidová penetrace vlhké podlahy, dle savosti betonu. Vyrovnání a přespádování místností - z časových a pevnostních důvodů navrhuji provést vyrovnávku z epoxidového polymerbetonu, který je nenasákavý, s pevností asi 80 MPa v tlaku, namísto cementového betonu. Dle skutečné spotřeby materiálu. Fabion z epoxidového polymerbetonu o pokoměru 50 mm, protiskluzová podlaha z epoxidových pryskyřic tl asi 3 mm, chemicky odolná v šedé barvě. </t>
  </si>
  <si>
    <t>kg</t>
  </si>
  <si>
    <t>Epoxidový polymerbeton - materiál</t>
  </si>
  <si>
    <t>Epoxidový polymerbeton - práce</t>
  </si>
  <si>
    <t>m</t>
  </si>
  <si>
    <t>Fabion z epox. polymerbetonu o R 50 mm</t>
  </si>
  <si>
    <t>Podlaha z epoxidových pryskyřic</t>
  </si>
  <si>
    <t xml:space="preserve">Penetrace epoxidová na vlhké podklady </t>
  </si>
  <si>
    <t>Vybourání stáv. SDK konstr.vč likvidace odpad</t>
  </si>
  <si>
    <t>stavební úpravy celkem</t>
  </si>
  <si>
    <t>technologie celkem</t>
  </si>
  <si>
    <t>Cena celkem bez DPH</t>
  </si>
  <si>
    <t>Univerzita Karlova
Lékařská fakulta v Plzni 
Alej Svobody 76, 323 00 Plzeň</t>
  </si>
  <si>
    <t>Rošt plast 600*400 pro selata - plný</t>
  </si>
  <si>
    <t>Revize</t>
  </si>
  <si>
    <t>Demontáž stávající technologie</t>
  </si>
  <si>
    <t>Odvoz a skládkovné technologie</t>
  </si>
  <si>
    <t>Bourací práce žlaby</t>
  </si>
  <si>
    <t>t</t>
  </si>
  <si>
    <t>Vybourání stávajících zárubní</t>
  </si>
  <si>
    <t>Dodávka + montáž nové zárubně</t>
  </si>
  <si>
    <t>Zednické přípomoce zárubně</t>
  </si>
  <si>
    <t>úpravy rozvodů lektro</t>
  </si>
  <si>
    <t>úpravy osvětlení</t>
  </si>
  <si>
    <t>úpravy EPS</t>
  </si>
  <si>
    <t>revize</t>
  </si>
  <si>
    <t>zednické přípomoce upravených rozvodů</t>
  </si>
  <si>
    <t>úpravy VZT</t>
  </si>
  <si>
    <t>likvidace a odvoz suti žlabů vč. přesun hmot</t>
  </si>
  <si>
    <t>Odvoz suti podlah a skládkovné vč přesun hmot</t>
  </si>
  <si>
    <t>broušení podlah</t>
  </si>
  <si>
    <t>bourání betonových podlah tl do 20 mm</t>
  </si>
  <si>
    <t>Revizní dvířka plastová 250*250 mm D+M</t>
  </si>
  <si>
    <t>Ovládací panel infralamp</t>
  </si>
  <si>
    <t>3.místnost 02.1.21</t>
  </si>
  <si>
    <t>Upevňovací materiál</t>
  </si>
  <si>
    <t>Technologie odklidu kejdy - rošty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</si>
</sst>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u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5" fillId="0" borderId="0"/>
    <xf numFmtId="0" fontId="7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164" fontId="0" fillId="0" borderId="4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164" fontId="0" fillId="0" borderId="3" xfId="0" applyNumberFormat="1" applyBorder="1"/>
    <xf numFmtId="164" fontId="0" fillId="0" borderId="1" xfId="0" applyNumberFormat="1" applyBorder="1"/>
    <xf numFmtId="0" fontId="0" fillId="0" borderId="0" xfId="0" applyAlignment="1">
      <alignment vertical="top"/>
    </xf>
    <xf numFmtId="0" fontId="0" fillId="0" borderId="3" xfId="0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vertical="top"/>
    </xf>
    <xf numFmtId="0" fontId="6" fillId="0" borderId="0" xfId="0" applyFont="1"/>
    <xf numFmtId="3" fontId="0" fillId="0" borderId="5" xfId="0" applyNumberFormat="1" applyBorder="1"/>
    <xf numFmtId="0" fontId="0" fillId="0" borderId="6" xfId="0" applyBorder="1" applyAlignment="1">
      <alignment horizontal="right" vertical="center"/>
    </xf>
    <xf numFmtId="0" fontId="0" fillId="0" borderId="5" xfId="0" applyBorder="1"/>
    <xf numFmtId="0" fontId="0" fillId="0" borderId="0" xfId="0" applyAlignment="1">
      <alignment wrapText="1"/>
    </xf>
    <xf numFmtId="164" fontId="0" fillId="0" borderId="0" xfId="0" applyNumberFormat="1"/>
    <xf numFmtId="0" fontId="0" fillId="0" borderId="5" xfId="0" applyBorder="1" applyAlignment="1">
      <alignment horizontal="right" vertical="center"/>
    </xf>
    <xf numFmtId="0" fontId="0" fillId="0" borderId="2" xfId="0" applyBorder="1" applyAlignment="1">
      <alignment horizontal="right" vertical="top"/>
    </xf>
    <xf numFmtId="0" fontId="0" fillId="0" borderId="3" xfId="0" applyBorder="1" applyAlignment="1">
      <alignment vertical="top"/>
    </xf>
    <xf numFmtId="0" fontId="0" fillId="0" borderId="0" xfId="0" applyAlignment="1">
      <alignment horizontal="right" vertical="center"/>
    </xf>
    <xf numFmtId="0" fontId="1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164" fontId="1" fillId="0" borderId="12" xfId="0" applyNumberFormat="1" applyFont="1" applyBorder="1"/>
    <xf numFmtId="0" fontId="0" fillId="0" borderId="3" xfId="0" applyBorder="1" applyAlignment="1">
      <alignment vertical="center" wrapText="1"/>
    </xf>
    <xf numFmtId="164" fontId="0" fillId="0" borderId="4" xfId="0" applyNumberFormat="1" applyBorder="1"/>
    <xf numFmtId="0" fontId="8" fillId="0" borderId="0" xfId="0" applyFont="1" applyAlignment="1">
      <alignment horizontal="left" wrapText="1"/>
    </xf>
    <xf numFmtId="164" fontId="4" fillId="2" borderId="2" xfId="0" applyNumberFormat="1" applyFont="1" applyFill="1" applyBorder="1" applyAlignment="1">
      <alignment horizontal="right"/>
    </xf>
    <xf numFmtId="164" fontId="4" fillId="2" borderId="3" xfId="0" applyNumberFormat="1" applyFont="1" applyFill="1" applyBorder="1" applyAlignment="1">
      <alignment horizontal="right"/>
    </xf>
    <xf numFmtId="164" fontId="4" fillId="2" borderId="4" xfId="0" applyNumberFormat="1" applyFont="1" applyFill="1" applyBorder="1" applyAlignment="1">
      <alignment horizontal="right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0" fontId="0" fillId="0" borderId="13" xfId="0" applyBorder="1"/>
    <xf numFmtId="0" fontId="0" fillId="0" borderId="0" xfId="0" applyBorder="1"/>
    <xf numFmtId="164" fontId="0" fillId="0" borderId="0" xfId="0" applyNumberFormat="1" applyBorder="1"/>
    <xf numFmtId="164" fontId="0" fillId="0" borderId="13" xfId="0" applyNumberFormat="1" applyBorder="1"/>
  </cellXfs>
  <cellStyles count="3">
    <cellStyle name="Normal" xfId="1" xr:uid="{00000000-0005-0000-0000-000000000000}"/>
    <cellStyle name="Normální" xfId="0" builtinId="0"/>
    <cellStyle name="Normální 2" xfId="2" xr:uid="{00000000-0005-0000-0000-000002000000}"/>
  </cellStyles>
  <dxfs count="10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CCCC"/>
      <color rgb="FFFF9999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5274F-05D0-44DA-B975-DF65AA73124F}">
  <dimension ref="A1:I18"/>
  <sheetViews>
    <sheetView workbookViewId="0">
      <selection activeCell="D16" sqref="D16"/>
    </sheetView>
  </sheetViews>
  <sheetFormatPr defaultRowHeight="15" x14ac:dyDescent="0.25"/>
  <cols>
    <col min="2" max="3" width="7.5703125" customWidth="1"/>
    <col min="4" max="4" width="43.28515625" customWidth="1"/>
    <col min="5" max="5" width="14.7109375" customWidth="1"/>
    <col min="6" max="6" width="15.7109375" customWidth="1"/>
  </cols>
  <sheetData>
    <row r="1" spans="1:9" ht="54" customHeight="1" x14ac:dyDescent="0.25">
      <c r="B1" s="44" t="s">
        <v>65</v>
      </c>
      <c r="C1" s="44"/>
      <c r="D1" s="44"/>
      <c r="E1" s="44"/>
      <c r="F1" s="44"/>
    </row>
    <row r="2" spans="1:9" ht="15" customHeight="1" x14ac:dyDescent="0.25">
      <c r="B2" s="25"/>
    </row>
    <row r="3" spans="1:9" ht="15" customHeight="1" x14ac:dyDescent="0.25">
      <c r="B3" s="25" t="s">
        <v>9</v>
      </c>
    </row>
    <row r="4" spans="1:9" ht="15" customHeight="1" x14ac:dyDescent="0.25"/>
    <row r="5" spans="1:9" ht="15" customHeight="1" x14ac:dyDescent="0.25">
      <c r="B5" s="1" t="s">
        <v>20</v>
      </c>
    </row>
    <row r="6" spans="1:9" x14ac:dyDescent="0.25">
      <c r="B6" s="45" t="s">
        <v>52</v>
      </c>
      <c r="C6" s="46"/>
      <c r="D6" s="46"/>
      <c r="E6" s="46"/>
      <c r="F6" s="47"/>
    </row>
    <row r="7" spans="1:9" x14ac:dyDescent="0.25">
      <c r="B7" s="21" t="s">
        <v>62</v>
      </c>
      <c r="C7" s="18"/>
      <c r="D7" s="18"/>
      <c r="E7" s="19"/>
      <c r="F7" s="20">
        <f>'STAVEBNÍ ÚPRAVY'!E75</f>
        <v>0</v>
      </c>
    </row>
    <row r="8" spans="1:9" x14ac:dyDescent="0.25">
      <c r="B8" s="1" t="s">
        <v>7</v>
      </c>
    </row>
    <row r="9" spans="1:9" x14ac:dyDescent="0.25">
      <c r="B9" s="45" t="s">
        <v>52</v>
      </c>
      <c r="C9" s="46"/>
      <c r="D9" s="46"/>
      <c r="E9" s="46"/>
      <c r="F9" s="47"/>
    </row>
    <row r="10" spans="1:9" ht="15.75" thickBot="1" x14ac:dyDescent="0.3">
      <c r="B10" s="35" t="s">
        <v>63</v>
      </c>
      <c r="C10" s="36"/>
      <c r="D10" s="36"/>
      <c r="E10" s="37"/>
      <c r="F10" s="38">
        <f>TECHNOLOGIE!E31</f>
        <v>0</v>
      </c>
    </row>
    <row r="11" spans="1:9" ht="15.75" thickBot="1" x14ac:dyDescent="0.3">
      <c r="B11" s="39" t="s">
        <v>64</v>
      </c>
      <c r="C11" s="40"/>
      <c r="D11" s="40"/>
      <c r="E11" s="40"/>
      <c r="F11" s="41">
        <f>F7+F10</f>
        <v>0</v>
      </c>
    </row>
    <row r="12" spans="1:9" x14ac:dyDescent="0.25">
      <c r="A12" s="54"/>
      <c r="B12" s="53"/>
      <c r="C12" s="53"/>
      <c r="D12" s="53"/>
      <c r="E12" s="53"/>
      <c r="F12" s="56"/>
      <c r="G12" s="54"/>
    </row>
    <row r="13" spans="1:9" x14ac:dyDescent="0.25">
      <c r="B13" s="54"/>
      <c r="C13" s="54"/>
      <c r="D13" s="54"/>
      <c r="E13" s="54"/>
      <c r="F13" s="55"/>
      <c r="G13" s="54"/>
      <c r="H13" s="54"/>
      <c r="I13" s="54"/>
    </row>
    <row r="14" spans="1:9" x14ac:dyDescent="0.25">
      <c r="B14" s="54"/>
      <c r="C14" s="54"/>
      <c r="D14" s="54"/>
      <c r="E14" s="54"/>
      <c r="F14" s="54"/>
      <c r="G14" s="54"/>
      <c r="H14" s="54"/>
      <c r="I14" s="54"/>
    </row>
    <row r="15" spans="1:9" x14ac:dyDescent="0.25">
      <c r="B15" s="54"/>
      <c r="C15" s="54"/>
      <c r="D15" s="54"/>
      <c r="E15" s="54"/>
      <c r="F15" s="54"/>
      <c r="G15" s="54"/>
      <c r="H15" s="54"/>
      <c r="I15" s="54"/>
    </row>
    <row r="16" spans="1:9" x14ac:dyDescent="0.25">
      <c r="B16" s="54"/>
      <c r="C16" s="54"/>
      <c r="D16" s="54"/>
      <c r="E16" s="54"/>
      <c r="F16" s="54"/>
      <c r="G16" s="54"/>
      <c r="H16" s="54"/>
      <c r="I16" s="54"/>
    </row>
    <row r="17" spans="2:9" x14ac:dyDescent="0.25">
      <c r="B17" s="54"/>
      <c r="C17" s="54"/>
      <c r="D17" s="54"/>
      <c r="E17" s="54"/>
      <c r="F17" s="54"/>
      <c r="G17" s="54"/>
      <c r="H17" s="54"/>
      <c r="I17" s="54"/>
    </row>
    <row r="18" spans="2:9" x14ac:dyDescent="0.25">
      <c r="B18" s="54"/>
      <c r="C18" s="54"/>
      <c r="D18" s="54"/>
      <c r="E18" s="54"/>
      <c r="F18" s="54"/>
      <c r="G18" s="54"/>
      <c r="H18" s="54"/>
      <c r="I18" s="54"/>
    </row>
  </sheetData>
  <mergeCells count="3">
    <mergeCell ref="B1:F1"/>
    <mergeCell ref="B6:F6"/>
    <mergeCell ref="B9:F9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8E26-30C4-4801-9C1A-3E5C79E91A12}">
  <dimension ref="A1:G102"/>
  <sheetViews>
    <sheetView topLeftCell="A58" zoomScaleNormal="100" workbookViewId="0">
      <selection activeCell="F3" sqref="F3"/>
    </sheetView>
  </sheetViews>
  <sheetFormatPr defaultColWidth="9.140625" defaultRowHeight="15" x14ac:dyDescent="0.25"/>
  <cols>
    <col min="2" max="2" width="7.5703125" customWidth="1"/>
    <col min="3" max="3" width="8.140625" customWidth="1"/>
    <col min="4" max="4" width="43.28515625" customWidth="1"/>
    <col min="5" max="5" width="14.7109375" customWidth="1"/>
    <col min="6" max="6" width="15.7109375" customWidth="1"/>
  </cols>
  <sheetData>
    <row r="1" spans="1:6" ht="47.45" customHeight="1" x14ac:dyDescent="0.25">
      <c r="B1" s="44" t="s">
        <v>65</v>
      </c>
      <c r="C1" s="44"/>
      <c r="D1" s="44"/>
      <c r="E1" s="44"/>
      <c r="F1" s="44"/>
    </row>
    <row r="2" spans="1:6" ht="15.75" x14ac:dyDescent="0.25">
      <c r="B2" s="25"/>
    </row>
    <row r="3" spans="1:6" ht="15.75" x14ac:dyDescent="0.25">
      <c r="B3" s="25" t="s">
        <v>9</v>
      </c>
    </row>
    <row r="5" spans="1:6" x14ac:dyDescent="0.25">
      <c r="B5" s="1" t="s">
        <v>20</v>
      </c>
    </row>
    <row r="6" spans="1:6" x14ac:dyDescent="0.25">
      <c r="B6" s="1"/>
    </row>
    <row r="7" spans="1:6" x14ac:dyDescent="0.25">
      <c r="A7" s="26"/>
      <c r="B7" s="16" t="s">
        <v>3</v>
      </c>
      <c r="C7" s="16" t="s">
        <v>4</v>
      </c>
      <c r="D7" s="16" t="s">
        <v>5</v>
      </c>
      <c r="E7" s="17" t="s">
        <v>6</v>
      </c>
      <c r="F7" s="17" t="s">
        <v>2</v>
      </c>
    </row>
    <row r="8" spans="1:6" x14ac:dyDescent="0.25">
      <c r="A8" s="26"/>
      <c r="B8" s="21" t="s">
        <v>21</v>
      </c>
      <c r="C8" s="18"/>
      <c r="D8" s="18"/>
      <c r="E8" s="19"/>
      <c r="F8" s="20"/>
    </row>
    <row r="9" spans="1:6" x14ac:dyDescent="0.25">
      <c r="A9" s="26"/>
      <c r="B9" s="21"/>
      <c r="C9" s="18"/>
      <c r="D9" s="18" t="s">
        <v>28</v>
      </c>
      <c r="E9" s="19"/>
      <c r="F9" s="20"/>
    </row>
    <row r="10" spans="1:6" x14ac:dyDescent="0.25">
      <c r="A10" s="27"/>
      <c r="B10" s="23">
        <v>4</v>
      </c>
      <c r="C10" s="24" t="s">
        <v>0</v>
      </c>
      <c r="D10" s="22" t="s">
        <v>29</v>
      </c>
      <c r="E10" s="7"/>
      <c r="F10" s="7">
        <f t="shared" ref="F10:F15" si="0">B10*E10</f>
        <v>0</v>
      </c>
    </row>
    <row r="11" spans="1:6" x14ac:dyDescent="0.25">
      <c r="A11" s="27"/>
      <c r="B11" s="23">
        <v>2</v>
      </c>
      <c r="C11" s="24" t="s">
        <v>0</v>
      </c>
      <c r="D11" s="22" t="s">
        <v>30</v>
      </c>
      <c r="E11" s="7"/>
      <c r="F11" s="7">
        <f t="shared" si="0"/>
        <v>0</v>
      </c>
    </row>
    <row r="12" spans="1:6" ht="30" x14ac:dyDescent="0.25">
      <c r="A12" s="27"/>
      <c r="B12" s="23">
        <v>2</v>
      </c>
      <c r="C12" s="24" t="s">
        <v>0</v>
      </c>
      <c r="D12" s="22" t="s">
        <v>24</v>
      </c>
      <c r="E12" s="7"/>
      <c r="F12" s="7">
        <f t="shared" si="0"/>
        <v>0</v>
      </c>
    </row>
    <row r="13" spans="1:6" x14ac:dyDescent="0.25">
      <c r="A13" s="27"/>
      <c r="B13" s="23">
        <v>2</v>
      </c>
      <c r="C13" s="24" t="s">
        <v>0</v>
      </c>
      <c r="D13" s="22" t="s">
        <v>25</v>
      </c>
      <c r="E13" s="7"/>
      <c r="F13" s="7">
        <f t="shared" si="0"/>
        <v>0</v>
      </c>
    </row>
    <row r="14" spans="1:6" x14ac:dyDescent="0.25">
      <c r="A14" s="27"/>
      <c r="B14" s="23">
        <v>6</v>
      </c>
      <c r="C14" s="24" t="s">
        <v>0</v>
      </c>
      <c r="D14" s="22" t="s">
        <v>27</v>
      </c>
      <c r="E14" s="7"/>
      <c r="F14" s="7">
        <f t="shared" si="0"/>
        <v>0</v>
      </c>
    </row>
    <row r="15" spans="1:6" x14ac:dyDescent="0.25">
      <c r="A15" s="27"/>
      <c r="B15" s="23">
        <v>2</v>
      </c>
      <c r="C15" s="24" t="s">
        <v>0</v>
      </c>
      <c r="D15" s="22" t="s">
        <v>26</v>
      </c>
      <c r="E15" s="7"/>
      <c r="F15" s="7">
        <f t="shared" si="0"/>
        <v>0</v>
      </c>
    </row>
    <row r="16" spans="1:6" x14ac:dyDescent="0.25">
      <c r="A16" s="26"/>
      <c r="B16" s="21"/>
      <c r="C16" s="18"/>
      <c r="D16" s="18" t="s">
        <v>31</v>
      </c>
      <c r="E16" s="19"/>
      <c r="F16" s="20"/>
    </row>
    <row r="17" spans="1:6" x14ac:dyDescent="0.25">
      <c r="A17" s="27"/>
      <c r="B17" s="23">
        <v>1</v>
      </c>
      <c r="C17" s="24" t="s">
        <v>0</v>
      </c>
      <c r="D17" s="22" t="s">
        <v>22</v>
      </c>
      <c r="E17" s="7"/>
      <c r="F17" s="7">
        <f t="shared" ref="F17:F22" si="1">B17*E17</f>
        <v>0</v>
      </c>
    </row>
    <row r="18" spans="1:6" x14ac:dyDescent="0.25">
      <c r="A18" s="27"/>
      <c r="B18" s="23">
        <v>2</v>
      </c>
      <c r="C18" s="24" t="s">
        <v>0</v>
      </c>
      <c r="D18" s="22" t="s">
        <v>23</v>
      </c>
      <c r="E18" s="7"/>
      <c r="F18" s="7">
        <f t="shared" si="1"/>
        <v>0</v>
      </c>
    </row>
    <row r="19" spans="1:6" ht="30" x14ac:dyDescent="0.25">
      <c r="A19" s="27"/>
      <c r="B19" s="23">
        <v>2</v>
      </c>
      <c r="C19" s="24" t="s">
        <v>0</v>
      </c>
      <c r="D19" s="22" t="s">
        <v>24</v>
      </c>
      <c r="E19" s="7"/>
      <c r="F19" s="7">
        <f t="shared" si="1"/>
        <v>0</v>
      </c>
    </row>
    <row r="20" spans="1:6" x14ac:dyDescent="0.25">
      <c r="A20" s="27"/>
      <c r="B20" s="23">
        <v>2</v>
      </c>
      <c r="C20" s="24" t="s">
        <v>0</v>
      </c>
      <c r="D20" s="22" t="s">
        <v>25</v>
      </c>
      <c r="E20" s="7"/>
      <c r="F20" s="7">
        <f t="shared" si="1"/>
        <v>0</v>
      </c>
    </row>
    <row r="21" spans="1:6" x14ac:dyDescent="0.25">
      <c r="A21" s="27"/>
      <c r="B21" s="23">
        <v>3</v>
      </c>
      <c r="C21" s="24" t="s">
        <v>0</v>
      </c>
      <c r="D21" s="22" t="s">
        <v>27</v>
      </c>
      <c r="E21" s="7"/>
      <c r="F21" s="7">
        <f t="shared" si="1"/>
        <v>0</v>
      </c>
    </row>
    <row r="22" spans="1:6" x14ac:dyDescent="0.25">
      <c r="A22" s="27"/>
      <c r="B22" s="23">
        <v>2</v>
      </c>
      <c r="C22" s="24" t="s">
        <v>0</v>
      </c>
      <c r="D22" s="22" t="s">
        <v>26</v>
      </c>
      <c r="E22" s="7"/>
      <c r="F22" s="7">
        <f t="shared" si="1"/>
        <v>0</v>
      </c>
    </row>
    <row r="23" spans="1:6" x14ac:dyDescent="0.25">
      <c r="A23" s="26"/>
      <c r="B23" s="21"/>
      <c r="C23" s="18"/>
      <c r="D23" s="18" t="s">
        <v>87</v>
      </c>
      <c r="E23" s="19"/>
      <c r="F23" s="20"/>
    </row>
    <row r="24" spans="1:6" x14ac:dyDescent="0.25">
      <c r="A24" s="27"/>
      <c r="B24" s="23">
        <v>3</v>
      </c>
      <c r="C24" s="24" t="s">
        <v>0</v>
      </c>
      <c r="D24" s="22" t="s">
        <v>22</v>
      </c>
      <c r="E24" s="7"/>
      <c r="F24" s="7">
        <f t="shared" ref="F24:F35" si="2">B24*E24</f>
        <v>0</v>
      </c>
    </row>
    <row r="25" spans="1:6" x14ac:dyDescent="0.25">
      <c r="A25" s="27"/>
      <c r="B25" s="23">
        <v>2</v>
      </c>
      <c r="C25" s="24" t="s">
        <v>0</v>
      </c>
      <c r="D25" s="22" t="s">
        <v>23</v>
      </c>
      <c r="E25" s="7"/>
      <c r="F25" s="7">
        <f t="shared" si="2"/>
        <v>0</v>
      </c>
    </row>
    <row r="26" spans="1:6" ht="30" x14ac:dyDescent="0.25">
      <c r="A26" s="27"/>
      <c r="B26" s="23">
        <v>2</v>
      </c>
      <c r="C26" s="24" t="s">
        <v>0</v>
      </c>
      <c r="D26" s="22" t="s">
        <v>24</v>
      </c>
      <c r="E26" s="7"/>
      <c r="F26" s="7">
        <f t="shared" si="2"/>
        <v>0</v>
      </c>
    </row>
    <row r="27" spans="1:6" x14ac:dyDescent="0.25">
      <c r="A27" s="27"/>
      <c r="B27" s="23">
        <v>2</v>
      </c>
      <c r="C27" s="24" t="s">
        <v>0</v>
      </c>
      <c r="D27" s="22" t="s">
        <v>25</v>
      </c>
      <c r="E27" s="7"/>
      <c r="F27" s="7">
        <f t="shared" si="2"/>
        <v>0</v>
      </c>
    </row>
    <row r="28" spans="1:6" x14ac:dyDescent="0.25">
      <c r="A28" s="27"/>
      <c r="B28" s="23">
        <v>5</v>
      </c>
      <c r="C28" s="24" t="s">
        <v>0</v>
      </c>
      <c r="D28" s="22" t="s">
        <v>27</v>
      </c>
      <c r="E28" s="7"/>
      <c r="F28" s="7">
        <f t="shared" si="2"/>
        <v>0</v>
      </c>
    </row>
    <row r="29" spans="1:6" x14ac:dyDescent="0.25">
      <c r="A29" s="27"/>
      <c r="B29" s="23">
        <v>2</v>
      </c>
      <c r="C29" s="24" t="s">
        <v>0</v>
      </c>
      <c r="D29" s="22" t="s">
        <v>26</v>
      </c>
      <c r="E29" s="7"/>
      <c r="F29" s="7">
        <f t="shared" si="2"/>
        <v>0</v>
      </c>
    </row>
    <row r="30" spans="1:6" x14ac:dyDescent="0.25">
      <c r="A30" s="31"/>
      <c r="B30" s="32"/>
      <c r="C30" s="33"/>
      <c r="D30" s="18" t="s">
        <v>33</v>
      </c>
      <c r="E30" s="19"/>
      <c r="F30" s="7"/>
    </row>
    <row r="31" spans="1:6" x14ac:dyDescent="0.25">
      <c r="A31" s="31"/>
      <c r="B31" s="32">
        <v>1</v>
      </c>
      <c r="C31" s="33" t="s">
        <v>34</v>
      </c>
      <c r="D31" s="22" t="s">
        <v>35</v>
      </c>
      <c r="E31" s="6"/>
      <c r="F31" s="7">
        <f t="shared" si="2"/>
        <v>0</v>
      </c>
    </row>
    <row r="32" spans="1:6" x14ac:dyDescent="0.25">
      <c r="A32" s="31"/>
      <c r="B32" s="23">
        <v>1</v>
      </c>
      <c r="C32" s="24" t="s">
        <v>34</v>
      </c>
      <c r="D32" s="22" t="s">
        <v>36</v>
      </c>
      <c r="E32" s="7"/>
      <c r="F32" s="7">
        <f t="shared" si="2"/>
        <v>0</v>
      </c>
    </row>
    <row r="33" spans="1:6" x14ac:dyDescent="0.25">
      <c r="A33" s="31"/>
      <c r="B33" s="23">
        <v>1</v>
      </c>
      <c r="C33" s="24" t="s">
        <v>34</v>
      </c>
      <c r="D33" s="22" t="s">
        <v>70</v>
      </c>
      <c r="E33" s="7"/>
      <c r="F33" s="7">
        <f t="shared" si="2"/>
        <v>0</v>
      </c>
    </row>
    <row r="34" spans="1:6" x14ac:dyDescent="0.25">
      <c r="A34" s="31"/>
      <c r="B34" s="23">
        <v>2.16</v>
      </c>
      <c r="C34" s="24" t="s">
        <v>71</v>
      </c>
      <c r="D34" s="22" t="s">
        <v>81</v>
      </c>
      <c r="E34" s="7"/>
      <c r="F34" s="7">
        <f t="shared" si="2"/>
        <v>0</v>
      </c>
    </row>
    <row r="35" spans="1:6" x14ac:dyDescent="0.25">
      <c r="A35" s="31"/>
      <c r="B35" s="23">
        <v>1</v>
      </c>
      <c r="C35" s="24" t="s">
        <v>34</v>
      </c>
      <c r="D35" s="22" t="s">
        <v>37</v>
      </c>
      <c r="E35" s="7"/>
      <c r="F35" s="7">
        <f t="shared" si="2"/>
        <v>0</v>
      </c>
    </row>
    <row r="36" spans="1:6" x14ac:dyDescent="0.25">
      <c r="A36" s="26"/>
      <c r="B36" s="21" t="s">
        <v>21</v>
      </c>
      <c r="C36" s="18"/>
      <c r="D36" s="18"/>
      <c r="E36" s="19"/>
      <c r="F36" s="20"/>
    </row>
    <row r="37" spans="1:6" ht="35.25" customHeight="1" x14ac:dyDescent="0.25">
      <c r="A37" s="26"/>
      <c r="B37" s="48" t="s">
        <v>32</v>
      </c>
      <c r="C37" s="49"/>
      <c r="D37" s="49"/>
      <c r="E37" s="49"/>
      <c r="F37" s="50"/>
    </row>
    <row r="38" spans="1:6" x14ac:dyDescent="0.25">
      <c r="A38" s="26"/>
      <c r="B38" s="21" t="s">
        <v>38</v>
      </c>
      <c r="C38" s="18"/>
      <c r="D38" s="18"/>
      <c r="E38" s="19"/>
      <c r="F38" s="20"/>
    </row>
    <row r="39" spans="1:6" ht="30" x14ac:dyDescent="0.25">
      <c r="A39" s="27"/>
      <c r="B39" s="23">
        <v>6</v>
      </c>
      <c r="C39" s="24" t="s">
        <v>0</v>
      </c>
      <c r="D39" s="22" t="s">
        <v>39</v>
      </c>
      <c r="E39" s="7"/>
      <c r="F39" s="7">
        <f t="shared" ref="F39:F45" si="3">B39*E39</f>
        <v>0</v>
      </c>
    </row>
    <row r="40" spans="1:6" x14ac:dyDescent="0.25">
      <c r="A40" s="31"/>
      <c r="B40" s="23">
        <v>6</v>
      </c>
      <c r="C40" s="24" t="s">
        <v>0</v>
      </c>
      <c r="D40" s="22" t="s">
        <v>42</v>
      </c>
      <c r="E40" s="7"/>
      <c r="F40" s="7">
        <f t="shared" si="3"/>
        <v>0</v>
      </c>
    </row>
    <row r="41" spans="1:6" x14ac:dyDescent="0.25">
      <c r="A41" s="31"/>
      <c r="B41" s="23">
        <v>6</v>
      </c>
      <c r="C41" s="24" t="s">
        <v>0</v>
      </c>
      <c r="D41" s="22" t="s">
        <v>72</v>
      </c>
      <c r="E41" s="7"/>
      <c r="F41" s="7">
        <f t="shared" si="3"/>
        <v>0</v>
      </c>
    </row>
    <row r="42" spans="1:6" x14ac:dyDescent="0.25">
      <c r="A42" s="31"/>
      <c r="B42" s="23">
        <v>6</v>
      </c>
      <c r="C42" s="24" t="s">
        <v>0</v>
      </c>
      <c r="D42" s="22" t="s">
        <v>73</v>
      </c>
      <c r="E42" s="7"/>
      <c r="F42" s="7">
        <f t="shared" si="3"/>
        <v>0</v>
      </c>
    </row>
    <row r="43" spans="1:6" x14ac:dyDescent="0.25">
      <c r="A43" s="31"/>
      <c r="B43" s="23">
        <v>6</v>
      </c>
      <c r="C43" s="24" t="s">
        <v>0</v>
      </c>
      <c r="D43" s="22" t="s">
        <v>74</v>
      </c>
      <c r="E43" s="7"/>
      <c r="F43" s="7">
        <f t="shared" si="3"/>
        <v>0</v>
      </c>
    </row>
    <row r="44" spans="1:6" x14ac:dyDescent="0.25">
      <c r="A44" s="31"/>
      <c r="B44" s="23">
        <v>6</v>
      </c>
      <c r="C44" s="24" t="s">
        <v>0</v>
      </c>
      <c r="D44" s="22" t="s">
        <v>40</v>
      </c>
      <c r="E44" s="7"/>
      <c r="F44" s="7">
        <f t="shared" si="3"/>
        <v>0</v>
      </c>
    </row>
    <row r="45" spans="1:6" x14ac:dyDescent="0.25">
      <c r="A45" s="31"/>
      <c r="B45" s="23">
        <v>6</v>
      </c>
      <c r="C45" s="24" t="s">
        <v>0</v>
      </c>
      <c r="D45" s="22" t="s">
        <v>41</v>
      </c>
      <c r="E45" s="7"/>
      <c r="F45" s="7">
        <f t="shared" si="3"/>
        <v>0</v>
      </c>
    </row>
    <row r="46" spans="1:6" x14ac:dyDescent="0.25">
      <c r="A46" s="26"/>
      <c r="B46" s="21" t="s">
        <v>38</v>
      </c>
      <c r="C46" s="18"/>
      <c r="D46" s="18"/>
      <c r="E46" s="19"/>
      <c r="F46" s="20"/>
    </row>
    <row r="47" spans="1:6" ht="35.25" customHeight="1" x14ac:dyDescent="0.25">
      <c r="A47" s="26"/>
      <c r="B47" s="48" t="s">
        <v>43</v>
      </c>
      <c r="C47" s="49"/>
      <c r="D47" s="49"/>
      <c r="E47" s="49"/>
      <c r="F47" s="50"/>
    </row>
    <row r="48" spans="1:6" x14ac:dyDescent="0.25">
      <c r="A48" s="26"/>
      <c r="B48" s="21" t="s">
        <v>44</v>
      </c>
      <c r="C48" s="18"/>
      <c r="D48" s="18"/>
      <c r="E48" s="19"/>
      <c r="F48" s="20"/>
    </row>
    <row r="49" spans="1:6" x14ac:dyDescent="0.25">
      <c r="A49" s="26"/>
      <c r="B49" s="23">
        <v>70.739999999999995</v>
      </c>
      <c r="C49" s="24" t="s">
        <v>49</v>
      </c>
      <c r="D49" s="22" t="s">
        <v>84</v>
      </c>
      <c r="E49" s="7"/>
      <c r="F49" s="7">
        <f t="shared" ref="F49:F51" si="4">B49*E49</f>
        <v>0</v>
      </c>
    </row>
    <row r="50" spans="1:6" x14ac:dyDescent="0.25">
      <c r="A50" s="26"/>
      <c r="B50" s="23">
        <v>70.739999999999995</v>
      </c>
      <c r="C50" s="24" t="s">
        <v>49</v>
      </c>
      <c r="D50" s="22" t="s">
        <v>83</v>
      </c>
      <c r="E50" s="7"/>
      <c r="F50" s="7">
        <f t="shared" si="4"/>
        <v>0</v>
      </c>
    </row>
    <row r="51" spans="1:6" ht="18.75" customHeight="1" x14ac:dyDescent="0.25">
      <c r="A51" s="26"/>
      <c r="B51" s="23">
        <v>3.64</v>
      </c>
      <c r="C51" s="24" t="s">
        <v>71</v>
      </c>
      <c r="D51" s="22" t="s">
        <v>82</v>
      </c>
      <c r="E51" s="7"/>
      <c r="F51" s="7">
        <f t="shared" si="4"/>
        <v>0</v>
      </c>
    </row>
    <row r="52" spans="1:6" x14ac:dyDescent="0.25">
      <c r="A52" s="27"/>
      <c r="B52" s="23">
        <v>6260</v>
      </c>
      <c r="C52" s="24" t="s">
        <v>54</v>
      </c>
      <c r="D52" s="22" t="s">
        <v>55</v>
      </c>
      <c r="E52" s="7"/>
      <c r="F52" s="7">
        <f t="shared" ref="F52:F56" si="5">B52*E52</f>
        <v>0</v>
      </c>
    </row>
    <row r="53" spans="1:6" x14ac:dyDescent="0.25">
      <c r="A53" s="31"/>
      <c r="B53" s="23">
        <v>6260</v>
      </c>
      <c r="C53" s="24" t="s">
        <v>0</v>
      </c>
      <c r="D53" s="22" t="s">
        <v>56</v>
      </c>
      <c r="E53" s="7"/>
      <c r="F53" s="7">
        <f t="shared" si="5"/>
        <v>0</v>
      </c>
    </row>
    <row r="54" spans="1:6" x14ac:dyDescent="0.25">
      <c r="A54" s="31"/>
      <c r="B54" s="23">
        <v>60</v>
      </c>
      <c r="C54" s="24" t="s">
        <v>57</v>
      </c>
      <c r="D54" s="22" t="s">
        <v>58</v>
      </c>
      <c r="E54" s="7"/>
      <c r="F54" s="7">
        <f t="shared" si="5"/>
        <v>0</v>
      </c>
    </row>
    <row r="55" spans="1:6" x14ac:dyDescent="0.25">
      <c r="A55" s="31"/>
      <c r="B55" s="23">
        <v>76</v>
      </c>
      <c r="C55" s="24" t="s">
        <v>49</v>
      </c>
      <c r="D55" s="22" t="s">
        <v>60</v>
      </c>
      <c r="E55" s="7"/>
      <c r="F55" s="7">
        <f t="shared" si="5"/>
        <v>0</v>
      </c>
    </row>
    <row r="56" spans="1:6" x14ac:dyDescent="0.25">
      <c r="A56" s="31"/>
      <c r="B56" s="23">
        <v>70.739999999999995</v>
      </c>
      <c r="C56" s="24" t="s">
        <v>49</v>
      </c>
      <c r="D56" s="22" t="s">
        <v>59</v>
      </c>
      <c r="E56" s="7"/>
      <c r="F56" s="7">
        <f t="shared" si="5"/>
        <v>0</v>
      </c>
    </row>
    <row r="57" spans="1:6" x14ac:dyDescent="0.25">
      <c r="A57" s="26"/>
      <c r="B57" s="21" t="s">
        <v>44</v>
      </c>
      <c r="C57" s="18"/>
      <c r="D57" s="18"/>
      <c r="E57" s="19"/>
      <c r="F57" s="20"/>
    </row>
    <row r="58" spans="1:6" ht="136.5" customHeight="1" x14ac:dyDescent="0.25">
      <c r="A58" s="26"/>
      <c r="B58" s="48" t="s">
        <v>53</v>
      </c>
      <c r="C58" s="49"/>
      <c r="D58" s="49"/>
      <c r="E58" s="49"/>
      <c r="F58" s="50"/>
    </row>
    <row r="59" spans="1:6" x14ac:dyDescent="0.25">
      <c r="A59" s="26"/>
      <c r="B59" s="21" t="s">
        <v>47</v>
      </c>
      <c r="C59" s="18"/>
      <c r="D59" s="18"/>
      <c r="E59" s="19"/>
      <c r="F59" s="20"/>
    </row>
    <row r="60" spans="1:6" x14ac:dyDescent="0.25">
      <c r="A60" s="27"/>
      <c r="B60" s="23">
        <v>1</v>
      </c>
      <c r="C60" s="24" t="s">
        <v>34</v>
      </c>
      <c r="D60" s="22" t="s">
        <v>47</v>
      </c>
      <c r="E60" s="7"/>
      <c r="F60" s="7">
        <f t="shared" ref="F60" si="6">B60*E60</f>
        <v>0</v>
      </c>
    </row>
    <row r="61" spans="1:6" x14ac:dyDescent="0.25">
      <c r="A61" s="26"/>
      <c r="B61" s="21" t="s">
        <v>48</v>
      </c>
      <c r="C61" s="18"/>
      <c r="D61" s="18"/>
      <c r="E61" s="19"/>
      <c r="F61" s="20"/>
    </row>
    <row r="62" spans="1:6" x14ac:dyDescent="0.25">
      <c r="A62" s="26"/>
      <c r="B62" s="23">
        <v>1</v>
      </c>
      <c r="C62" s="24" t="s">
        <v>34</v>
      </c>
      <c r="D62" s="22" t="s">
        <v>68</v>
      </c>
      <c r="E62" s="7"/>
      <c r="F62" s="7">
        <f t="shared" ref="F62:F69" si="7">B62*E62</f>
        <v>0</v>
      </c>
    </row>
    <row r="63" spans="1:6" x14ac:dyDescent="0.25">
      <c r="A63" s="26"/>
      <c r="B63" s="23">
        <v>1</v>
      </c>
      <c r="C63" s="24" t="s">
        <v>45</v>
      </c>
      <c r="D63" s="22" t="s">
        <v>69</v>
      </c>
      <c r="E63" s="7"/>
      <c r="F63" s="7">
        <f t="shared" si="7"/>
        <v>0</v>
      </c>
    </row>
    <row r="64" spans="1:6" x14ac:dyDescent="0.25">
      <c r="A64" s="26"/>
      <c r="B64" s="23">
        <v>1</v>
      </c>
      <c r="C64" s="24" t="s">
        <v>34</v>
      </c>
      <c r="D64" s="22" t="s">
        <v>75</v>
      </c>
      <c r="E64" s="7"/>
      <c r="F64" s="7">
        <f t="shared" si="7"/>
        <v>0</v>
      </c>
    </row>
    <row r="65" spans="1:7" x14ac:dyDescent="0.25">
      <c r="A65" s="26"/>
      <c r="B65" s="23">
        <v>1</v>
      </c>
      <c r="C65" s="24" t="s">
        <v>34</v>
      </c>
      <c r="D65" s="22" t="s">
        <v>76</v>
      </c>
      <c r="E65" s="7"/>
      <c r="F65" s="7">
        <f t="shared" si="7"/>
        <v>0</v>
      </c>
    </row>
    <row r="66" spans="1:7" x14ac:dyDescent="0.25">
      <c r="A66" s="26"/>
      <c r="B66" s="23">
        <v>1</v>
      </c>
      <c r="C66" s="24" t="s">
        <v>34</v>
      </c>
      <c r="D66" s="22" t="s">
        <v>77</v>
      </c>
      <c r="E66" s="7"/>
      <c r="F66" s="7">
        <f t="shared" si="7"/>
        <v>0</v>
      </c>
    </row>
    <row r="67" spans="1:7" x14ac:dyDescent="0.25">
      <c r="A67" s="26"/>
      <c r="B67" s="23">
        <v>1</v>
      </c>
      <c r="C67" s="24" t="s">
        <v>34</v>
      </c>
      <c r="D67" s="22" t="s">
        <v>80</v>
      </c>
      <c r="E67" s="7"/>
      <c r="F67" s="7">
        <f t="shared" si="7"/>
        <v>0</v>
      </c>
    </row>
    <row r="68" spans="1:7" x14ac:dyDescent="0.25">
      <c r="A68" s="26"/>
      <c r="B68" s="23">
        <v>1</v>
      </c>
      <c r="C68" s="24" t="s">
        <v>34</v>
      </c>
      <c r="D68" s="22" t="s">
        <v>79</v>
      </c>
      <c r="E68" s="7"/>
      <c r="F68" s="7">
        <f t="shared" si="7"/>
        <v>0</v>
      </c>
    </row>
    <row r="69" spans="1:7" x14ac:dyDescent="0.25">
      <c r="A69" s="26"/>
      <c r="B69" s="23">
        <v>1</v>
      </c>
      <c r="C69" s="24" t="s">
        <v>34</v>
      </c>
      <c r="D69" s="22" t="s">
        <v>78</v>
      </c>
      <c r="E69" s="7"/>
      <c r="F69" s="7">
        <f t="shared" si="7"/>
        <v>0</v>
      </c>
    </row>
    <row r="70" spans="1:7" x14ac:dyDescent="0.25">
      <c r="A70" s="27"/>
      <c r="B70" s="23">
        <v>70.739999999999995</v>
      </c>
      <c r="C70" s="24" t="s">
        <v>49</v>
      </c>
      <c r="D70" s="22" t="s">
        <v>50</v>
      </c>
      <c r="E70" s="7"/>
      <c r="F70" s="7">
        <f t="shared" ref="F70:F73" si="8">B70*E70</f>
        <v>0</v>
      </c>
    </row>
    <row r="71" spans="1:7" x14ac:dyDescent="0.25">
      <c r="A71" s="27"/>
      <c r="B71" s="23">
        <v>2</v>
      </c>
      <c r="C71" s="24" t="s">
        <v>0</v>
      </c>
      <c r="D71" s="22" t="s">
        <v>85</v>
      </c>
      <c r="E71" s="7"/>
      <c r="F71" s="7">
        <f t="shared" si="8"/>
        <v>0</v>
      </c>
    </row>
    <row r="72" spans="1:7" x14ac:dyDescent="0.25">
      <c r="A72" s="27"/>
      <c r="B72" s="23">
        <f>60.9+70.74</f>
        <v>131.63999999999999</v>
      </c>
      <c r="C72" s="24" t="s">
        <v>49</v>
      </c>
      <c r="D72" s="22" t="s">
        <v>51</v>
      </c>
      <c r="E72" s="7"/>
      <c r="F72" s="7">
        <f t="shared" si="8"/>
        <v>0</v>
      </c>
    </row>
    <row r="73" spans="1:7" ht="15" customHeight="1" x14ac:dyDescent="0.25">
      <c r="A73" s="34"/>
      <c r="B73" s="23">
        <v>1</v>
      </c>
      <c r="C73" s="24" t="s">
        <v>45</v>
      </c>
      <c r="D73" s="22" t="s">
        <v>61</v>
      </c>
      <c r="E73" s="7"/>
      <c r="F73" s="7">
        <f t="shared" si="8"/>
        <v>0</v>
      </c>
    </row>
    <row r="74" spans="1:7" s="1" customFormat="1" x14ac:dyDescent="0.25">
      <c r="B74" s="11"/>
      <c r="C74" s="10"/>
      <c r="D74" s="9"/>
      <c r="E74" s="5"/>
      <c r="F74" s="4"/>
      <c r="G74" s="3"/>
    </row>
    <row r="75" spans="1:7" s="2" customFormat="1" x14ac:dyDescent="0.25">
      <c r="B75" s="12"/>
      <c r="C75" s="13"/>
      <c r="D75" s="14" t="s">
        <v>52</v>
      </c>
      <c r="E75" s="51">
        <f>SUM(F8:F73)</f>
        <v>0</v>
      </c>
      <c r="F75" s="52"/>
    </row>
    <row r="76" spans="1:7" x14ac:dyDescent="0.25">
      <c r="B76" s="15"/>
      <c r="C76" s="15"/>
      <c r="D76" s="15"/>
    </row>
    <row r="77" spans="1:7" x14ac:dyDescent="0.25">
      <c r="B77" s="15"/>
      <c r="C77" s="15"/>
      <c r="D77" s="8"/>
    </row>
    <row r="80" spans="1:7" x14ac:dyDescent="0.25">
      <c r="F80" s="30"/>
    </row>
    <row r="102" spans="5:5" x14ac:dyDescent="0.25">
      <c r="E102" s="29"/>
    </row>
  </sheetData>
  <mergeCells count="5">
    <mergeCell ref="B1:F1"/>
    <mergeCell ref="B37:F37"/>
    <mergeCell ref="E75:F75"/>
    <mergeCell ref="B47:F47"/>
    <mergeCell ref="B58:F58"/>
  </mergeCells>
  <conditionalFormatting sqref="E7 E10:E15 E17:E22 E24:E29 E31:E35 E62:E73">
    <cfRule type="cellIs" dxfId="9" priority="7" operator="equal">
      <formula>0</formula>
    </cfRule>
  </conditionalFormatting>
  <conditionalFormatting sqref="E39:E45">
    <cfRule type="cellIs" dxfId="8" priority="5" operator="equal">
      <formula>0</formula>
    </cfRule>
  </conditionalFormatting>
  <conditionalFormatting sqref="E49:E56">
    <cfRule type="cellIs" dxfId="7" priority="1" operator="equal">
      <formula>0</formula>
    </cfRule>
  </conditionalFormatting>
  <conditionalFormatting sqref="E60">
    <cfRule type="cellIs" dxfId="6" priority="4" operator="equal">
      <formula>0</formula>
    </cfRule>
  </conditionalFormatting>
  <pageMargins left="0.70866141732283472" right="0.70866141732283472" top="0.78740157480314965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8"/>
  <sheetViews>
    <sheetView tabSelected="1" zoomScaleNormal="100" workbookViewId="0">
      <selection activeCell="G4" sqref="G4"/>
    </sheetView>
  </sheetViews>
  <sheetFormatPr defaultColWidth="9.140625" defaultRowHeight="15" x14ac:dyDescent="0.25"/>
  <cols>
    <col min="2" max="3" width="7.5703125" customWidth="1"/>
    <col min="4" max="4" width="43.28515625" customWidth="1"/>
    <col min="5" max="5" width="14.7109375" customWidth="1"/>
    <col min="6" max="6" width="15.7109375" customWidth="1"/>
  </cols>
  <sheetData>
    <row r="1" spans="1:6" ht="47.45" customHeight="1" x14ac:dyDescent="0.25">
      <c r="B1" s="44" t="s">
        <v>65</v>
      </c>
      <c r="C1" s="44"/>
      <c r="D1" s="44"/>
      <c r="E1" s="44"/>
      <c r="F1" s="44"/>
    </row>
    <row r="2" spans="1:6" ht="15.75" x14ac:dyDescent="0.25">
      <c r="B2" s="25"/>
    </row>
    <row r="3" spans="1:6" ht="15.75" x14ac:dyDescent="0.25">
      <c r="B3" s="25" t="s">
        <v>9</v>
      </c>
    </row>
    <row r="5" spans="1:6" x14ac:dyDescent="0.25">
      <c r="B5" s="1" t="s">
        <v>7</v>
      </c>
    </row>
    <row r="6" spans="1:6" x14ac:dyDescent="0.25">
      <c r="A6" s="26"/>
      <c r="B6" s="16" t="s">
        <v>3</v>
      </c>
      <c r="C6" s="16" t="s">
        <v>4</v>
      </c>
      <c r="D6" s="16" t="s">
        <v>5</v>
      </c>
      <c r="E6" s="17" t="s">
        <v>6</v>
      </c>
      <c r="F6" s="17" t="s">
        <v>2</v>
      </c>
    </row>
    <row r="7" spans="1:6" x14ac:dyDescent="0.25">
      <c r="A7" s="26"/>
      <c r="B7" s="21" t="s">
        <v>89</v>
      </c>
      <c r="C7" s="18"/>
      <c r="D7" s="18"/>
      <c r="E7" s="19"/>
      <c r="F7" s="20"/>
    </row>
    <row r="8" spans="1:6" x14ac:dyDescent="0.25">
      <c r="A8" s="27"/>
      <c r="B8" s="23">
        <v>24</v>
      </c>
      <c r="C8" s="24" t="s">
        <v>0</v>
      </c>
      <c r="D8" s="22" t="s">
        <v>10</v>
      </c>
      <c r="E8" s="7"/>
      <c r="F8" s="7">
        <f t="shared" ref="F8:F12" si="0">B8*E8</f>
        <v>0</v>
      </c>
    </row>
    <row r="9" spans="1:6" x14ac:dyDescent="0.25">
      <c r="A9" s="27"/>
      <c r="B9" s="23">
        <v>78</v>
      </c>
      <c r="C9" s="24" t="s">
        <v>0</v>
      </c>
      <c r="D9" s="22" t="s">
        <v>11</v>
      </c>
      <c r="E9" s="7"/>
      <c r="F9" s="7">
        <f t="shared" si="0"/>
        <v>0</v>
      </c>
    </row>
    <row r="10" spans="1:6" x14ac:dyDescent="0.25">
      <c r="A10" s="27"/>
      <c r="B10" s="23">
        <v>51</v>
      </c>
      <c r="C10" s="24" t="s">
        <v>0</v>
      </c>
      <c r="D10" s="22" t="s">
        <v>66</v>
      </c>
      <c r="E10" s="7"/>
      <c r="F10" s="7">
        <f t="shared" si="0"/>
        <v>0</v>
      </c>
    </row>
    <row r="11" spans="1:6" x14ac:dyDescent="0.25">
      <c r="A11" s="27"/>
      <c r="B11" s="23">
        <v>54</v>
      </c>
      <c r="C11" s="24" t="s">
        <v>0</v>
      </c>
      <c r="D11" s="22" t="s">
        <v>12</v>
      </c>
      <c r="E11" s="7"/>
      <c r="F11" s="7">
        <f t="shared" si="0"/>
        <v>0</v>
      </c>
    </row>
    <row r="12" spans="1:6" x14ac:dyDescent="0.25">
      <c r="A12" s="31"/>
      <c r="B12" s="23">
        <v>1</v>
      </c>
      <c r="C12" s="24" t="s">
        <v>34</v>
      </c>
      <c r="D12" s="22" t="s">
        <v>1</v>
      </c>
      <c r="E12" s="7"/>
      <c r="F12" s="7">
        <f t="shared" si="0"/>
        <v>0</v>
      </c>
    </row>
    <row r="13" spans="1:6" x14ac:dyDescent="0.25">
      <c r="A13" s="26"/>
      <c r="B13" s="21" t="s">
        <v>13</v>
      </c>
      <c r="C13" s="18"/>
      <c r="D13" s="18"/>
      <c r="E13" s="19"/>
      <c r="F13" s="20"/>
    </row>
    <row r="14" spans="1:6" ht="81.75" customHeight="1" x14ac:dyDescent="0.25">
      <c r="A14" s="26"/>
      <c r="B14" s="48" t="s">
        <v>14</v>
      </c>
      <c r="C14" s="49"/>
      <c r="D14" s="49"/>
      <c r="E14" s="49"/>
      <c r="F14" s="50"/>
    </row>
    <row r="15" spans="1:6" x14ac:dyDescent="0.25">
      <c r="A15" s="27"/>
      <c r="B15" s="23">
        <v>16</v>
      </c>
      <c r="C15" s="24" t="s">
        <v>0</v>
      </c>
      <c r="D15" s="22" t="s">
        <v>15</v>
      </c>
      <c r="E15" s="7"/>
      <c r="F15" s="7">
        <f t="shared" ref="F15:F16" si="1">B15*E15</f>
        <v>0</v>
      </c>
    </row>
    <row r="16" spans="1:6" x14ac:dyDescent="0.25">
      <c r="A16" s="31"/>
      <c r="B16" s="23">
        <v>1</v>
      </c>
      <c r="C16" s="24" t="s">
        <v>34</v>
      </c>
      <c r="D16" s="22" t="s">
        <v>1</v>
      </c>
      <c r="E16" s="7"/>
      <c r="F16" s="7">
        <f t="shared" si="1"/>
        <v>0</v>
      </c>
    </row>
    <row r="17" spans="1:7" x14ac:dyDescent="0.25">
      <c r="A17" s="26"/>
      <c r="B17" s="21" t="s">
        <v>8</v>
      </c>
      <c r="C17" s="18"/>
      <c r="D17" s="18"/>
      <c r="E17" s="19"/>
      <c r="F17" s="20"/>
    </row>
    <row r="18" spans="1:7" x14ac:dyDescent="0.25">
      <c r="A18" s="27"/>
      <c r="B18" s="23">
        <v>16</v>
      </c>
      <c r="C18" s="24" t="s">
        <v>0</v>
      </c>
      <c r="D18" s="22" t="s">
        <v>16</v>
      </c>
      <c r="E18" s="7"/>
      <c r="F18" s="7">
        <f t="shared" ref="F18:F20" si="2">B18*E18</f>
        <v>0</v>
      </c>
    </row>
    <row r="19" spans="1:7" x14ac:dyDescent="0.25">
      <c r="A19" s="31"/>
      <c r="B19" s="23">
        <v>1</v>
      </c>
      <c r="C19" s="24" t="s">
        <v>45</v>
      </c>
      <c r="D19" s="22" t="s">
        <v>88</v>
      </c>
      <c r="E19" s="7"/>
      <c r="F19" s="7">
        <f t="shared" si="2"/>
        <v>0</v>
      </c>
    </row>
    <row r="20" spans="1:7" x14ac:dyDescent="0.25">
      <c r="A20" s="31"/>
      <c r="B20" s="23">
        <v>1</v>
      </c>
      <c r="C20" s="24" t="s">
        <v>34</v>
      </c>
      <c r="D20" s="22" t="s">
        <v>1</v>
      </c>
      <c r="E20" s="7"/>
      <c r="F20" s="7">
        <f t="shared" si="2"/>
        <v>0</v>
      </c>
    </row>
    <row r="21" spans="1:7" x14ac:dyDescent="0.25">
      <c r="A21" s="26"/>
      <c r="B21" s="21" t="s">
        <v>17</v>
      </c>
      <c r="C21" s="18"/>
      <c r="D21" s="18"/>
      <c r="E21" s="19"/>
      <c r="F21" s="20"/>
    </row>
    <row r="22" spans="1:7" x14ac:dyDescent="0.25">
      <c r="A22" s="27"/>
      <c r="B22" s="23">
        <v>16</v>
      </c>
      <c r="C22" s="24" t="s">
        <v>0</v>
      </c>
      <c r="D22" s="22" t="s">
        <v>18</v>
      </c>
      <c r="E22" s="7"/>
      <c r="F22" s="7">
        <f t="shared" ref="F22:F26" si="3">B22*E22</f>
        <v>0</v>
      </c>
    </row>
    <row r="23" spans="1:7" x14ac:dyDescent="0.25">
      <c r="A23" s="27"/>
      <c r="B23" s="23">
        <v>16</v>
      </c>
      <c r="C23" s="24" t="s">
        <v>0</v>
      </c>
      <c r="D23" s="22" t="s">
        <v>19</v>
      </c>
      <c r="E23" s="7"/>
      <c r="F23" s="7">
        <f t="shared" si="3"/>
        <v>0</v>
      </c>
    </row>
    <row r="24" spans="1:7" x14ac:dyDescent="0.25">
      <c r="A24" s="27"/>
      <c r="B24" s="23">
        <v>3</v>
      </c>
      <c r="C24" s="24" t="s">
        <v>0</v>
      </c>
      <c r="D24" s="22" t="s">
        <v>86</v>
      </c>
      <c r="E24" s="7"/>
      <c r="F24" s="7">
        <f t="shared" si="3"/>
        <v>0</v>
      </c>
    </row>
    <row r="25" spans="1:7" x14ac:dyDescent="0.25">
      <c r="A25" s="31"/>
      <c r="B25" s="23">
        <v>1</v>
      </c>
      <c r="C25" s="24" t="s">
        <v>45</v>
      </c>
      <c r="D25" s="22" t="s">
        <v>46</v>
      </c>
      <c r="E25" s="7"/>
      <c r="F25" s="7">
        <f t="shared" si="3"/>
        <v>0</v>
      </c>
    </row>
    <row r="26" spans="1:7" x14ac:dyDescent="0.25">
      <c r="A26" s="28"/>
      <c r="B26" s="23">
        <v>1</v>
      </c>
      <c r="C26" s="24" t="s">
        <v>34</v>
      </c>
      <c r="D26" s="22" t="s">
        <v>1</v>
      </c>
      <c r="E26" s="7"/>
      <c r="F26" s="7">
        <f t="shared" si="3"/>
        <v>0</v>
      </c>
    </row>
    <row r="27" spans="1:7" x14ac:dyDescent="0.25">
      <c r="A27" s="26"/>
      <c r="B27" s="21" t="s">
        <v>47</v>
      </c>
      <c r="C27" s="18"/>
      <c r="D27" s="18"/>
      <c r="E27" s="19"/>
      <c r="F27" s="20"/>
    </row>
    <row r="28" spans="1:7" x14ac:dyDescent="0.25">
      <c r="A28" s="27"/>
      <c r="B28" s="23">
        <v>1</v>
      </c>
      <c r="C28" s="24" t="s">
        <v>34</v>
      </c>
      <c r="D28" s="22" t="s">
        <v>47</v>
      </c>
      <c r="E28" s="7"/>
      <c r="F28" s="7">
        <f t="shared" ref="F28:F29" si="4">B28*E28</f>
        <v>0</v>
      </c>
    </row>
    <row r="29" spans="1:7" x14ac:dyDescent="0.25">
      <c r="A29" s="34"/>
      <c r="B29" s="32">
        <v>1</v>
      </c>
      <c r="C29" s="33" t="s">
        <v>34</v>
      </c>
      <c r="D29" s="42" t="s">
        <v>67</v>
      </c>
      <c r="E29" s="6"/>
      <c r="F29" s="43">
        <f t="shared" si="4"/>
        <v>0</v>
      </c>
    </row>
    <row r="30" spans="1:7" s="1" customFormat="1" x14ac:dyDescent="0.25">
      <c r="B30" s="11"/>
      <c r="C30" s="10"/>
      <c r="D30" s="9"/>
      <c r="E30" s="5"/>
      <c r="F30" s="4"/>
      <c r="G30" s="3"/>
    </row>
    <row r="31" spans="1:7" s="2" customFormat="1" x14ac:dyDescent="0.25">
      <c r="B31" s="12"/>
      <c r="C31" s="13"/>
      <c r="D31" s="14" t="s">
        <v>2</v>
      </c>
      <c r="E31" s="51">
        <f>SUM(F7:F30)</f>
        <v>0</v>
      </c>
      <c r="F31" s="52"/>
    </row>
    <row r="32" spans="1:7" x14ac:dyDescent="0.25">
      <c r="B32" s="15"/>
      <c r="C32" s="15"/>
      <c r="D32" s="15"/>
    </row>
    <row r="33" spans="2:6" x14ac:dyDescent="0.25">
      <c r="B33" s="15"/>
      <c r="C33" s="15"/>
      <c r="D33" s="8"/>
    </row>
    <row r="36" spans="2:6" x14ac:dyDescent="0.25">
      <c r="F36" s="30"/>
    </row>
    <row r="58" spans="5:5" x14ac:dyDescent="0.25">
      <c r="E58" s="29"/>
    </row>
  </sheetData>
  <mergeCells count="3">
    <mergeCell ref="E31:F31"/>
    <mergeCell ref="B14:F14"/>
    <mergeCell ref="B1:F1"/>
  </mergeCells>
  <conditionalFormatting sqref="E6">
    <cfRule type="cellIs" dxfId="5" priority="41" operator="equal">
      <formula>0</formula>
    </cfRule>
  </conditionalFormatting>
  <conditionalFormatting sqref="E8:E12">
    <cfRule type="cellIs" dxfId="4" priority="1" operator="equal">
      <formula>0</formula>
    </cfRule>
  </conditionalFormatting>
  <conditionalFormatting sqref="E15:E16">
    <cfRule type="cellIs" dxfId="3" priority="5" operator="equal">
      <formula>0</formula>
    </cfRule>
  </conditionalFormatting>
  <conditionalFormatting sqref="E18:E20">
    <cfRule type="cellIs" dxfId="2" priority="4" operator="equal">
      <formula>0</formula>
    </cfRule>
  </conditionalFormatting>
  <conditionalFormatting sqref="E22:E26">
    <cfRule type="cellIs" dxfId="1" priority="3" operator="equal">
      <formula>0</formula>
    </cfRule>
  </conditionalFormatting>
  <conditionalFormatting sqref="E28:E29">
    <cfRule type="cellIs" dxfId="0" priority="2" operator="equal">
      <formula>0</formula>
    </cfRule>
  </conditionalFormatting>
  <pageMargins left="0.70866141732283472" right="0.70866141732283472" top="0.78740157480314965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REKAPITULACE</vt:lpstr>
      <vt:lpstr>STAVEBNÍ ÚPRAVY</vt:lpstr>
      <vt:lpstr>TECHNOLOGIE</vt:lpstr>
      <vt:lpstr>'STAVEBNÍ ÚPRAVY'!Oblast_tisku</vt:lpstr>
      <vt:lpstr>TECHNOLOGIE!Oblast_tisku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Škrabal Ondřej</cp:lastModifiedBy>
  <cp:lastPrinted>2024-09-27T10:50:45Z</cp:lastPrinted>
  <dcterms:created xsi:type="dcterms:W3CDTF">2021-02-09T19:43:55Z</dcterms:created>
  <dcterms:modified xsi:type="dcterms:W3CDTF">2025-01-31T09:38:06Z</dcterms:modified>
</cp:coreProperties>
</file>