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Archeologický průzkum JŘBÚ\01 Ke zveřejnění\"/>
    </mc:Choice>
  </mc:AlternateContent>
  <xr:revisionPtr revIDLastSave="0" documentId="13_ncr:1_{43268FDD-2820-423B-9AE8-2170C07AF3AB}" xr6:coauthVersionLast="47" xr6:coauthVersionMax="47" xr10:uidLastSave="{00000000-0000-0000-0000-000000000000}"/>
  <bookViews>
    <workbookView xWindow="-120" yWindow="-120" windowWidth="29040" windowHeight="17520" tabRatio="781" xr2:uid="{00000000-000D-0000-FFFF-FFFF00000000}"/>
  </bookViews>
  <sheets>
    <sheet name="ZAV_Plocha_7" sheetId="30" r:id="rId1"/>
  </sheets>
  <definedNames>
    <definedName name="_xlnm.Print_Area" localSheetId="0">ZAV_Plocha_7!$A$1:$H$46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30" l="1"/>
  <c r="H38" i="30" l="1"/>
  <c r="H37" i="30"/>
  <c r="F15" i="30"/>
  <c r="H15" i="30" s="1"/>
  <c r="H36" i="30" l="1"/>
  <c r="H43" i="30"/>
  <c r="H42" i="30" s="1"/>
  <c r="H40" i="30"/>
  <c r="H26" i="30"/>
  <c r="H25" i="30"/>
  <c r="H24" i="30"/>
  <c r="H23" i="30"/>
  <c r="H22" i="30"/>
  <c r="H21" i="30"/>
  <c r="H20" i="30"/>
  <c r="F14" i="30"/>
  <c r="H19" i="30" l="1"/>
  <c r="H14" i="30"/>
  <c r="F7" i="30"/>
  <c r="H34" i="30" s="1"/>
  <c r="H7" i="30" l="1"/>
  <c r="H32" i="30"/>
  <c r="H28" i="30"/>
  <c r="H30" i="30"/>
  <c r="H6" i="30" l="1"/>
  <c r="H45" i="30" s="1"/>
</calcChain>
</file>

<file path=xl/sharedStrings.xml><?xml version="1.0" encoding="utf-8"?>
<sst xmlns="http://schemas.openxmlformats.org/spreadsheetml/2006/main" count="64" uniqueCount="44">
  <si>
    <t>ZAV - Biocentrum</t>
  </si>
  <si>
    <t>okamžik fakturace</t>
  </si>
  <si>
    <t>m.j.</t>
  </si>
  <si>
    <t>počet m.j.</t>
  </si>
  <si>
    <t>Kč/m.j.</t>
  </si>
  <si>
    <t xml:space="preserve"> cena bez DPH v Kč</t>
  </si>
  <si>
    <t>plocha</t>
  </si>
  <si>
    <t>hl.</t>
  </si>
  <si>
    <t>m2</t>
  </si>
  <si>
    <t>m</t>
  </si>
  <si>
    <t>A) provedení vlastního ZAV - podrobnosti viz příloha č.1</t>
  </si>
  <si>
    <t xml:space="preserve">A1) Terénní část výzkumu </t>
  </si>
  <si>
    <r>
      <rPr>
        <b/>
        <sz val="12"/>
        <rFont val="Calibri"/>
        <family val="2"/>
        <charset val="238"/>
      </rPr>
      <t>A1a) komplexní zpracování kulturní vrstvy vč. Základní zprávy</t>
    </r>
    <r>
      <rPr>
        <sz val="12"/>
        <rFont val="Calibri"/>
        <family val="2"/>
        <charset val="238"/>
      </rPr>
      <t xml:space="preserve"> (podrobně viz příloha č. 1 SoD)</t>
    </r>
  </si>
  <si>
    <t>podle skutečných m3 zpracované kulturní vrstvy, měsíčně</t>
  </si>
  <si>
    <t>m3</t>
  </si>
  <si>
    <t>Plocha 07 - exkavace a preparace kulturní vrstvy, odběr movitých nálezů a vzorků</t>
  </si>
  <si>
    <t>Plocha 07 - příplatek za speciální opatření při kontaminaci (separace materiálu, ochranná opatření, koordinace)</t>
  </si>
  <si>
    <t>A1b) archeologický dohled při realizaci stavby vč. vydání potvrzení o dohledu pro jednotlivá kolaudační řízení</t>
  </si>
  <si>
    <t>- přeložky</t>
  </si>
  <si>
    <t xml:space="preserve">podle skutečně odpracovaných hodin měsíčně </t>
  </si>
  <si>
    <t>hod</t>
  </si>
  <si>
    <t>- přípojky</t>
  </si>
  <si>
    <t>- výstavby chlorační stanice a demolice vyhnívací nádrže</t>
  </si>
  <si>
    <t>- demolice  objektu D</t>
  </si>
  <si>
    <t>- demolice  objektu menzy A</t>
  </si>
  <si>
    <t>- pyrotechnický průzkum</t>
  </si>
  <si>
    <t>- těžení recentních vrstev</t>
  </si>
  <si>
    <t>A2) 
Terénní dokumentace (podrobně viz příloha č. 1  SoD)</t>
  </si>
  <si>
    <t>po podpisu protokolu o předání a převzetí bez vad a nedodělků bránících užívání</t>
  </si>
  <si>
    <t>kpl</t>
  </si>
  <si>
    <t xml:space="preserve">A3) 
Zpracování ZAV II.  (podrobně viz příloha č. 1  SoD)  </t>
  </si>
  <si>
    <t>po podpisu protokolu o předání a převzetí bez vad a nedodělků bránících užívání, lhůta zpracování je nejdéle do 30.3.2026.</t>
  </si>
  <si>
    <t xml:space="preserve">A4) 
Nálezová zpráva  (podrobně viz příloha č. 1  SoD)  </t>
  </si>
  <si>
    <t xml:space="preserve">A5) 
Další činnosti   (podrobně viz příloha č. 1  SoD)  </t>
  </si>
  <si>
    <t>B) Atypické situace</t>
  </si>
  <si>
    <t>Odstranění zbytkových nadložních recentních vrstev mechanizací - základy budov, inženýrské sítě</t>
  </si>
  <si>
    <t>Odkryv a dokumentace atypických archeologických situací - historická kanalizace</t>
  </si>
  <si>
    <t>C) Vedlejší rozpočtové náklady (oplocení, buňky, ostraha, energie, čerpání vody atd.)</t>
  </si>
  <si>
    <t>poměrnou částí za každý měsíc terénních prací - předpoklad 4 měsíce, měsíčně</t>
  </si>
  <si>
    <t>měsíc</t>
  </si>
  <si>
    <t xml:space="preserve">D) Speciální opatření </t>
  </si>
  <si>
    <t>práce pod stanem - vč. vytápění na teplotu nutnou pro provádění ZAV v zimním období</t>
  </si>
  <si>
    <t>podle skutečných metrů čtverečných stanů, měsíčně</t>
  </si>
  <si>
    <t xml:space="preserve">Celkem bez DPH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</si>
</sst>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\ _K_č_-;\-* #,##0\ _K_č_-;_-* #,##0\ _K_č_-;_-@_-"/>
    <numFmt numFmtId="167" formatCode="_-* #,##0.00\ _K_č_-;\-* #,##0.00\ _K_č_-;_-* #,##0.00\ _K_č_-;_-@_-"/>
    <numFmt numFmtId="168" formatCode="0.0"/>
    <numFmt numFmtId="169" formatCode="#,##0.0_ ;\-#,##0.0\ "/>
  </numFmts>
  <fonts count="1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AF1DB"/>
        <bgColor indexed="64"/>
      </patternFill>
    </fill>
    <fill>
      <patternFill patternType="solid">
        <fgColor rgb="FFC3D69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49" fontId="6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165" fontId="5" fillId="0" borderId="6" xfId="1" applyNumberFormat="1" applyFont="1" applyFill="1" applyBorder="1" applyAlignment="1">
      <alignment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165" fontId="5" fillId="2" borderId="6" xfId="1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2" borderId="9" xfId="1" applyNumberFormat="1" applyFont="1" applyFill="1" applyBorder="1" applyAlignment="1">
      <alignment vertical="center" wrapText="1"/>
    </xf>
    <xf numFmtId="0" fontId="5" fillId="0" borderId="8" xfId="0" applyFont="1" applyBorder="1"/>
    <xf numFmtId="0" fontId="5" fillId="2" borderId="9" xfId="0" applyFont="1" applyFill="1" applyBorder="1"/>
    <xf numFmtId="165" fontId="7" fillId="2" borderId="9" xfId="1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5" fillId="0" borderId="23" xfId="0" applyFont="1" applyBorder="1"/>
    <xf numFmtId="0" fontId="5" fillId="0" borderId="24" xfId="0" applyFont="1" applyBorder="1"/>
    <xf numFmtId="165" fontId="7" fillId="0" borderId="25" xfId="1" applyNumberFormat="1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left" vertical="center" wrapText="1"/>
    </xf>
    <xf numFmtId="165" fontId="5" fillId="2" borderId="27" xfId="1" applyNumberFormat="1" applyFont="1" applyFill="1" applyBorder="1" applyAlignment="1">
      <alignment vertical="center" wrapText="1"/>
    </xf>
    <xf numFmtId="0" fontId="5" fillId="0" borderId="15" xfId="0" applyFont="1" applyBorder="1"/>
    <xf numFmtId="0" fontId="5" fillId="0" borderId="16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vertical="center" wrapText="1"/>
    </xf>
    <xf numFmtId="0" fontId="5" fillId="0" borderId="26" xfId="0" applyFont="1" applyBorder="1" applyAlignment="1">
      <alignment horizontal="justify" vertical="center"/>
    </xf>
    <xf numFmtId="0" fontId="5" fillId="0" borderId="18" xfId="0" applyFont="1" applyBorder="1" applyAlignment="1">
      <alignment horizontal="justify" vertical="center"/>
    </xf>
    <xf numFmtId="0" fontId="5" fillId="0" borderId="1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65" fontId="5" fillId="0" borderId="16" xfId="1" applyNumberFormat="1" applyFont="1" applyFill="1" applyBorder="1" applyAlignment="1">
      <alignment vertical="center"/>
    </xf>
    <xf numFmtId="165" fontId="7" fillId="3" borderId="17" xfId="1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 wrapText="1"/>
    </xf>
    <xf numFmtId="166" fontId="5" fillId="4" borderId="20" xfId="1" applyNumberFormat="1" applyFont="1" applyFill="1" applyBorder="1" applyAlignment="1" applyProtection="1">
      <alignment vertical="center" wrapText="1"/>
      <protection locked="0"/>
    </xf>
    <xf numFmtId="166" fontId="5" fillId="4" borderId="16" xfId="1" applyNumberFormat="1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166" fontId="5" fillId="4" borderId="6" xfId="1" applyNumberFormat="1" applyFont="1" applyFill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>
      <alignment horizontal="justify" vertical="center"/>
    </xf>
    <xf numFmtId="49" fontId="5" fillId="0" borderId="7" xfId="0" applyNumberFormat="1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65" fontId="5" fillId="0" borderId="14" xfId="1" applyNumberFormat="1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5" fontId="7" fillId="6" borderId="9" xfId="1" applyNumberFormat="1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5" fillId="0" borderId="26" xfId="0" applyFont="1" applyBorder="1"/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7" borderId="2" xfId="0" applyFont="1" applyFill="1" applyBorder="1" applyAlignment="1">
      <alignment horizontal="left" vertical="center" wrapText="1"/>
    </xf>
    <xf numFmtId="165" fontId="7" fillId="7" borderId="17" xfId="1" applyNumberFormat="1" applyFont="1" applyFill="1" applyBorder="1" applyAlignment="1">
      <alignment vertical="center" wrapText="1"/>
    </xf>
    <xf numFmtId="167" fontId="5" fillId="4" borderId="6" xfId="1" applyNumberFormat="1" applyFont="1" applyFill="1" applyBorder="1" applyAlignment="1" applyProtection="1">
      <alignment vertical="center" wrapText="1"/>
      <protection locked="0"/>
    </xf>
    <xf numFmtId="0" fontId="5" fillId="2" borderId="3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vertical="center" wrapText="1"/>
    </xf>
    <xf numFmtId="167" fontId="5" fillId="4" borderId="13" xfId="1" applyNumberFormat="1" applyFont="1" applyFill="1" applyBorder="1" applyAlignment="1" applyProtection="1">
      <alignment vertical="center" wrapText="1"/>
      <protection locked="0"/>
    </xf>
    <xf numFmtId="165" fontId="7" fillId="6" borderId="14" xfId="1" applyNumberFormat="1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/>
    <xf numFmtId="0" fontId="5" fillId="0" borderId="33" xfId="0" applyFont="1" applyBorder="1"/>
    <xf numFmtId="0" fontId="5" fillId="0" borderId="39" xfId="0" applyFont="1" applyBorder="1"/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/>
    <xf numFmtId="0" fontId="5" fillId="2" borderId="35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5" fillId="0" borderId="40" xfId="0" applyFont="1" applyBorder="1"/>
    <xf numFmtId="0" fontId="5" fillId="0" borderId="41" xfId="0" applyFont="1" applyBorder="1"/>
    <xf numFmtId="166" fontId="5" fillId="0" borderId="42" xfId="1" applyNumberFormat="1" applyFont="1" applyFill="1" applyBorder="1" applyAlignment="1" applyProtection="1">
      <alignment vertical="center" wrapText="1"/>
    </xf>
    <xf numFmtId="165" fontId="5" fillId="5" borderId="43" xfId="1" applyNumberFormat="1" applyFont="1" applyFill="1" applyBorder="1" applyAlignment="1">
      <alignment vertical="center" wrapText="1"/>
    </xf>
    <xf numFmtId="165" fontId="5" fillId="0" borderId="27" xfId="1" applyNumberFormat="1" applyFont="1" applyFill="1" applyBorder="1" applyAlignment="1">
      <alignment vertical="center" wrapText="1"/>
    </xf>
    <xf numFmtId="165" fontId="5" fillId="5" borderId="9" xfId="1" applyNumberFormat="1" applyFont="1" applyFill="1" applyBorder="1" applyAlignment="1">
      <alignment vertical="center" wrapText="1"/>
    </xf>
    <xf numFmtId="165" fontId="5" fillId="5" borderId="27" xfId="1" applyNumberFormat="1" applyFont="1" applyFill="1" applyBorder="1" applyAlignment="1">
      <alignment vertical="center" wrapText="1"/>
    </xf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165" fontId="7" fillId="7" borderId="25" xfId="1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8" fontId="5" fillId="2" borderId="13" xfId="1" applyNumberFormat="1" applyFont="1" applyFill="1" applyBorder="1" applyAlignment="1">
      <alignment vertical="center" wrapText="1"/>
    </xf>
    <xf numFmtId="168" fontId="5" fillId="0" borderId="13" xfId="1" applyNumberFormat="1" applyFont="1" applyFill="1" applyBorder="1" applyAlignment="1">
      <alignment vertical="center" wrapText="1"/>
    </xf>
    <xf numFmtId="168" fontId="5" fillId="0" borderId="6" xfId="1" applyNumberFormat="1" applyFont="1" applyFill="1" applyBorder="1" applyAlignment="1">
      <alignment vertical="center" wrapText="1"/>
    </xf>
    <xf numFmtId="168" fontId="5" fillId="2" borderId="20" xfId="1" applyNumberFormat="1" applyFont="1" applyFill="1" applyBorder="1" applyAlignment="1">
      <alignment vertical="center" wrapText="1"/>
    </xf>
    <xf numFmtId="168" fontId="5" fillId="2" borderId="6" xfId="1" applyNumberFormat="1" applyFont="1" applyFill="1" applyBorder="1" applyAlignment="1">
      <alignment vertical="center" wrapText="1"/>
    </xf>
    <xf numFmtId="168" fontId="5" fillId="0" borderId="13" xfId="0" applyNumberFormat="1" applyFont="1" applyBorder="1"/>
    <xf numFmtId="168" fontId="5" fillId="0" borderId="6" xfId="1" applyNumberFormat="1" applyFont="1" applyFill="1" applyBorder="1" applyAlignment="1">
      <alignment horizontal="center" vertical="center" wrapText="1"/>
    </xf>
    <xf numFmtId="168" fontId="5" fillId="0" borderId="16" xfId="0" applyNumberFormat="1" applyFont="1" applyBorder="1"/>
    <xf numFmtId="168" fontId="5" fillId="0" borderId="24" xfId="0" applyNumberFormat="1" applyFont="1" applyBorder="1"/>
    <xf numFmtId="168" fontId="5" fillId="0" borderId="16" xfId="1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169" fontId="7" fillId="0" borderId="42" xfId="0" applyNumberFormat="1" applyFont="1" applyBorder="1"/>
    <xf numFmtId="0" fontId="11" fillId="0" borderId="7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168" fontId="11" fillId="2" borderId="6" xfId="1" applyNumberFormat="1" applyFont="1" applyFill="1" applyBorder="1" applyAlignment="1">
      <alignment vertical="center" wrapText="1"/>
    </xf>
    <xf numFmtId="166" fontId="11" fillId="4" borderId="20" xfId="1" applyNumberFormat="1" applyFont="1" applyFill="1" applyBorder="1" applyAlignment="1" applyProtection="1">
      <alignment vertical="center" wrapText="1"/>
      <protection locked="0"/>
    </xf>
    <xf numFmtId="165" fontId="11" fillId="0" borderId="27" xfId="1" applyNumberFormat="1" applyFont="1" applyFill="1" applyBorder="1" applyAlignment="1">
      <alignment vertical="center" wrapText="1"/>
    </xf>
    <xf numFmtId="0" fontId="11" fillId="0" borderId="0" xfId="0" applyFont="1"/>
    <xf numFmtId="0" fontId="5" fillId="0" borderId="23" xfId="0" applyFont="1" applyBorder="1" applyAlignment="1">
      <alignment horizontal="center" vertical="center"/>
    </xf>
    <xf numFmtId="168" fontId="5" fillId="0" borderId="2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7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5">
    <cellStyle name="Čárka" xfId="1" builtinId="3"/>
    <cellStyle name="Měna 2" xfId="4" xr:uid="{00000000-0005-0000-0000-000001000000}"/>
    <cellStyle name="Normální" xfId="0" builtinId="0"/>
    <cellStyle name="Normální 2" xfId="2" xr:uid="{00000000-0005-0000-0000-000003000000}"/>
    <cellStyle name="Procenta 2" xfId="3" xr:uid="{00000000-0005-0000-0000-000004000000}"/>
  </cellStyles>
  <dxfs count="0"/>
  <tableStyles count="0" defaultTableStyle="TableStyleMedium2" defaultPivotStyle="PivotStyleLight16"/>
  <colors>
    <mruColors>
      <color rgb="FFC3D69A"/>
      <color rgb="FFEAF1DB"/>
      <color rgb="FFD8E4BC"/>
      <color rgb="FFB3CB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1333501</xdr:colOff>
      <xdr:row>0</xdr:row>
      <xdr:rowOff>155863</xdr:rowOff>
    </xdr:from>
    <xdr:to>
      <xdr:col>5</xdr:col>
      <xdr:colOff>61769</xdr:colOff>
      <xdr:row>0</xdr:row>
      <xdr:rowOff>996603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B7B04A9-33B4-426D-BB7F-2D93C60AFF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046" y="155863"/>
          <a:ext cx="5759450" cy="840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zoomScale="55" zoomScaleNormal="55" workbookViewId="0">
      <selection activeCell="N40" sqref="N40"/>
    </sheetView>
  </sheetViews>
  <sheetFormatPr defaultRowHeight="15.75" x14ac:dyDescent="0.25"/>
  <cols>
    <col min="1" max="2" width="64.85546875" style="5" customWidth="1"/>
    <col min="3" max="5" width="13.42578125" style="5" customWidth="1"/>
    <col min="6" max="6" width="15.42578125" style="5" customWidth="1"/>
    <col min="7" max="7" width="16.85546875" style="5" customWidth="1"/>
    <col min="8" max="8" width="34.7109375" style="5" bestFit="1" customWidth="1"/>
    <col min="9" max="16384" width="9.140625" style="5"/>
  </cols>
  <sheetData>
    <row r="1" spans="1:8" ht="93.75" customHeight="1" thickBot="1" x14ac:dyDescent="0.3">
      <c r="A1" s="131"/>
      <c r="B1" s="131"/>
      <c r="C1" s="131"/>
      <c r="D1" s="131"/>
      <c r="E1" s="131"/>
      <c r="F1" s="131"/>
      <c r="G1" s="131"/>
      <c r="H1" s="131"/>
    </row>
    <row r="2" spans="1:8" ht="16.5" thickBot="1" x14ac:dyDescent="0.3">
      <c r="A2" s="6"/>
      <c r="B2" s="7"/>
      <c r="C2" s="8"/>
      <c r="D2" s="8"/>
      <c r="E2" s="8"/>
      <c r="F2" s="8"/>
      <c r="G2" s="8"/>
      <c r="H2" s="9"/>
    </row>
    <row r="3" spans="1:8" s="10" customFormat="1" ht="24.75" customHeight="1" x14ac:dyDescent="0.2">
      <c r="A3" s="132" t="s">
        <v>0</v>
      </c>
      <c r="B3" s="135" t="s">
        <v>1</v>
      </c>
      <c r="C3" s="136" t="s">
        <v>2</v>
      </c>
      <c r="D3" s="81"/>
      <c r="E3" s="81"/>
      <c r="F3" s="138" t="s">
        <v>3</v>
      </c>
      <c r="G3" s="138" t="s">
        <v>4</v>
      </c>
      <c r="H3" s="140" t="s">
        <v>5</v>
      </c>
    </row>
    <row r="4" spans="1:8" s="10" customFormat="1" ht="15" customHeight="1" x14ac:dyDescent="0.2">
      <c r="A4" s="133"/>
      <c r="B4" s="135"/>
      <c r="C4" s="137"/>
      <c r="D4" s="82" t="s">
        <v>6</v>
      </c>
      <c r="E4" s="82" t="s">
        <v>7</v>
      </c>
      <c r="F4" s="139"/>
      <c r="G4" s="139"/>
      <c r="H4" s="141"/>
    </row>
    <row r="5" spans="1:8" ht="16.5" thickBot="1" x14ac:dyDescent="0.3">
      <c r="A5" s="134"/>
      <c r="B5" s="135"/>
      <c r="C5" s="137"/>
      <c r="D5" s="82" t="s">
        <v>8</v>
      </c>
      <c r="E5" s="82" t="s">
        <v>9</v>
      </c>
      <c r="F5" s="139"/>
      <c r="G5" s="139"/>
      <c r="H5" s="141"/>
    </row>
    <row r="6" spans="1:8" ht="51.75" customHeight="1" thickBot="1" x14ac:dyDescent="0.3">
      <c r="A6" s="73" t="s">
        <v>10</v>
      </c>
      <c r="B6" s="30"/>
      <c r="C6" s="71"/>
      <c r="D6" s="83"/>
      <c r="E6" s="83"/>
      <c r="F6" s="72"/>
      <c r="G6" s="72"/>
      <c r="H6" s="74">
        <f>H7+H28+H30+H32+H34+H19</f>
        <v>0</v>
      </c>
    </row>
    <row r="7" spans="1:8" ht="22.5" customHeight="1" x14ac:dyDescent="0.25">
      <c r="A7" s="69" t="s">
        <v>11</v>
      </c>
      <c r="B7" s="70"/>
      <c r="C7" s="96"/>
      <c r="D7" s="97"/>
      <c r="E7" s="97"/>
      <c r="F7" s="120">
        <f>F14</f>
        <v>4822.38</v>
      </c>
      <c r="G7" s="98"/>
      <c r="H7" s="99">
        <f>SUM(H9:H15)</f>
        <v>0</v>
      </c>
    </row>
    <row r="8" spans="1:8" ht="31.5" x14ac:dyDescent="0.25">
      <c r="A8" s="119" t="s">
        <v>12</v>
      </c>
      <c r="B8" s="16" t="s">
        <v>13</v>
      </c>
      <c r="C8" s="62" t="s">
        <v>14</v>
      </c>
      <c r="D8" s="84"/>
      <c r="E8" s="84"/>
      <c r="F8" s="15"/>
      <c r="G8" s="75"/>
      <c r="H8" s="68"/>
    </row>
    <row r="9" spans="1:8" x14ac:dyDescent="0.25">
      <c r="A9" s="63"/>
      <c r="B9" s="76"/>
      <c r="C9" s="77"/>
      <c r="D9" s="85"/>
      <c r="E9" s="85"/>
      <c r="F9" s="78"/>
      <c r="G9" s="75"/>
      <c r="H9" s="68"/>
    </row>
    <row r="10" spans="1:8" x14ac:dyDescent="0.25">
      <c r="A10" s="63"/>
      <c r="B10" s="76"/>
      <c r="C10" s="77"/>
      <c r="D10" s="85"/>
      <c r="E10" s="85"/>
      <c r="F10" s="78"/>
      <c r="G10" s="75"/>
      <c r="H10" s="68"/>
    </row>
    <row r="11" spans="1:8" x14ac:dyDescent="0.25">
      <c r="A11" s="63"/>
      <c r="B11" s="76"/>
      <c r="C11" s="77"/>
      <c r="D11" s="85"/>
      <c r="E11" s="85"/>
      <c r="F11" s="78"/>
      <c r="G11" s="75"/>
      <c r="H11" s="68"/>
    </row>
    <row r="12" spans="1:8" x14ac:dyDescent="0.25">
      <c r="A12" s="63"/>
      <c r="B12" s="76"/>
      <c r="C12" s="77"/>
      <c r="D12" s="85"/>
      <c r="E12" s="85"/>
      <c r="F12" s="78"/>
      <c r="G12" s="75"/>
      <c r="H12" s="68"/>
    </row>
    <row r="13" spans="1:8" x14ac:dyDescent="0.25">
      <c r="A13" s="63"/>
      <c r="B13" s="76"/>
      <c r="C13" s="77"/>
      <c r="D13" s="85"/>
      <c r="E13" s="85"/>
      <c r="F13" s="78"/>
      <c r="G13" s="75"/>
      <c r="H13" s="68"/>
    </row>
    <row r="14" spans="1:8" ht="31.5" x14ac:dyDescent="0.25">
      <c r="A14" s="63" t="s">
        <v>15</v>
      </c>
      <c r="B14" s="76"/>
      <c r="C14" s="77"/>
      <c r="D14" s="85">
        <v>2679.1</v>
      </c>
      <c r="E14" s="85">
        <v>1.8</v>
      </c>
      <c r="F14" s="109">
        <f t="shared" ref="F14" si="0">D14*E14</f>
        <v>4822.38</v>
      </c>
      <c r="G14" s="75"/>
      <c r="H14" s="68">
        <f t="shared" ref="H14" si="1">F14*G14</f>
        <v>0</v>
      </c>
    </row>
    <row r="15" spans="1:8" ht="31.5" x14ac:dyDescent="0.25">
      <c r="A15" s="63" t="s">
        <v>16</v>
      </c>
      <c r="B15" s="76"/>
      <c r="C15" s="77"/>
      <c r="D15" s="85">
        <v>2679.1</v>
      </c>
      <c r="E15" s="85">
        <v>1.8</v>
      </c>
      <c r="F15" s="109">
        <f t="shared" ref="F15" si="2">D15*E15</f>
        <v>4822.38</v>
      </c>
      <c r="G15" s="75"/>
      <c r="H15" s="68">
        <f t="shared" ref="H15" si="3">F15*G15</f>
        <v>0</v>
      </c>
    </row>
    <row r="16" spans="1:8" x14ac:dyDescent="0.25">
      <c r="A16" s="63"/>
      <c r="B16" s="76"/>
      <c r="C16" s="77"/>
      <c r="D16" s="85"/>
      <c r="E16" s="85"/>
      <c r="F16" s="109"/>
      <c r="G16" s="79"/>
      <c r="H16" s="80"/>
    </row>
    <row r="17" spans="1:8" x14ac:dyDescent="0.25">
      <c r="A17" s="63"/>
      <c r="B17" s="76"/>
      <c r="C17" s="77"/>
      <c r="D17" s="85"/>
      <c r="E17" s="85"/>
      <c r="F17" s="109"/>
      <c r="G17" s="79"/>
      <c r="H17" s="80"/>
    </row>
    <row r="18" spans="1:8" ht="16.5" customHeight="1" x14ac:dyDescent="0.25">
      <c r="A18" s="63"/>
      <c r="B18" s="64"/>
      <c r="C18" s="42"/>
      <c r="D18" s="86"/>
      <c r="E18" s="86"/>
      <c r="F18" s="110"/>
      <c r="G18" s="43"/>
      <c r="H18" s="65"/>
    </row>
    <row r="19" spans="1:8" ht="31.5" x14ac:dyDescent="0.25">
      <c r="A19" s="66" t="s">
        <v>17</v>
      </c>
      <c r="B19" s="67"/>
      <c r="C19" s="17"/>
      <c r="D19" s="87"/>
      <c r="E19" s="87"/>
      <c r="F19" s="111"/>
      <c r="G19" s="11"/>
      <c r="H19" s="68">
        <f>H20+H21+H22+H23+H24+H25+H26</f>
        <v>0</v>
      </c>
    </row>
    <row r="20" spans="1:8" x14ac:dyDescent="0.25">
      <c r="A20" s="44" t="s">
        <v>18</v>
      </c>
      <c r="B20" s="45" t="s">
        <v>19</v>
      </c>
      <c r="C20" s="46" t="s">
        <v>20</v>
      </c>
      <c r="D20" s="88"/>
      <c r="E20" s="88"/>
      <c r="F20" s="112">
        <v>50</v>
      </c>
      <c r="G20" s="56"/>
      <c r="H20" s="100">
        <f t="shared" ref="H20:H25" si="4">F20*G20</f>
        <v>0</v>
      </c>
    </row>
    <row r="21" spans="1:8" x14ac:dyDescent="0.25">
      <c r="A21" s="14" t="s">
        <v>21</v>
      </c>
      <c r="B21" s="13" t="s">
        <v>19</v>
      </c>
      <c r="C21" s="17" t="s">
        <v>20</v>
      </c>
      <c r="D21" s="87"/>
      <c r="E21" s="87"/>
      <c r="F21" s="113">
        <v>50</v>
      </c>
      <c r="G21" s="56"/>
      <c r="H21" s="100">
        <f t="shared" si="4"/>
        <v>0</v>
      </c>
    </row>
    <row r="22" spans="1:8" x14ac:dyDescent="0.25">
      <c r="A22" s="60" t="s">
        <v>22</v>
      </c>
      <c r="B22" s="13" t="s">
        <v>19</v>
      </c>
      <c r="C22" s="17" t="s">
        <v>20</v>
      </c>
      <c r="D22" s="87"/>
      <c r="E22" s="87"/>
      <c r="F22" s="113">
        <v>50</v>
      </c>
      <c r="G22" s="56"/>
      <c r="H22" s="100">
        <f t="shared" si="4"/>
        <v>0</v>
      </c>
    </row>
    <row r="23" spans="1:8" s="128" customFormat="1" x14ac:dyDescent="0.25">
      <c r="A23" s="121" t="s">
        <v>23</v>
      </c>
      <c r="B23" s="122" t="s">
        <v>19</v>
      </c>
      <c r="C23" s="123" t="s">
        <v>20</v>
      </c>
      <c r="D23" s="124"/>
      <c r="E23" s="124"/>
      <c r="F23" s="125">
        <v>0</v>
      </c>
      <c r="G23" s="126"/>
      <c r="H23" s="127">
        <f t="shared" si="4"/>
        <v>0</v>
      </c>
    </row>
    <row r="24" spans="1:8" s="128" customFormat="1" x14ac:dyDescent="0.25">
      <c r="A24" s="121" t="s">
        <v>24</v>
      </c>
      <c r="B24" s="122" t="s">
        <v>19</v>
      </c>
      <c r="C24" s="123" t="s">
        <v>20</v>
      </c>
      <c r="D24" s="124"/>
      <c r="E24" s="124"/>
      <c r="F24" s="125">
        <v>0</v>
      </c>
      <c r="G24" s="126"/>
      <c r="H24" s="127">
        <f t="shared" si="4"/>
        <v>0</v>
      </c>
    </row>
    <row r="25" spans="1:8" x14ac:dyDescent="0.25">
      <c r="A25" s="14" t="s">
        <v>25</v>
      </c>
      <c r="B25" s="13" t="s">
        <v>19</v>
      </c>
      <c r="C25" s="17" t="s">
        <v>20</v>
      </c>
      <c r="D25" s="87"/>
      <c r="E25" s="87"/>
      <c r="F25" s="113">
        <v>50</v>
      </c>
      <c r="G25" s="56"/>
      <c r="H25" s="100">
        <f t="shared" si="4"/>
        <v>0</v>
      </c>
    </row>
    <row r="26" spans="1:8" x14ac:dyDescent="0.25">
      <c r="A26" s="61" t="s">
        <v>26</v>
      </c>
      <c r="B26" s="13" t="s">
        <v>19</v>
      </c>
      <c r="C26" s="17" t="s">
        <v>20</v>
      </c>
      <c r="D26" s="87"/>
      <c r="E26" s="87"/>
      <c r="F26" s="113">
        <v>50</v>
      </c>
      <c r="G26" s="56"/>
      <c r="H26" s="100">
        <f>F26*G26</f>
        <v>0</v>
      </c>
    </row>
    <row r="27" spans="1:8" x14ac:dyDescent="0.25">
      <c r="A27" s="22"/>
      <c r="B27" s="23"/>
      <c r="C27" s="24"/>
      <c r="D27" s="89"/>
      <c r="E27" s="89"/>
      <c r="F27" s="114"/>
      <c r="G27" s="25"/>
      <c r="H27" s="26"/>
    </row>
    <row r="28" spans="1:8" ht="31.5" x14ac:dyDescent="0.25">
      <c r="A28" s="16" t="s">
        <v>27</v>
      </c>
      <c r="B28" s="2" t="s">
        <v>28</v>
      </c>
      <c r="C28" s="17" t="s">
        <v>29</v>
      </c>
      <c r="D28" s="87"/>
      <c r="E28" s="87"/>
      <c r="F28" s="111">
        <v>1</v>
      </c>
      <c r="G28" s="59"/>
      <c r="H28" s="101">
        <f>F28*G28</f>
        <v>0</v>
      </c>
    </row>
    <row r="29" spans="1:8" x14ac:dyDescent="0.25">
      <c r="A29" s="16"/>
      <c r="B29" s="3"/>
      <c r="C29" s="17"/>
      <c r="D29" s="87"/>
      <c r="E29" s="87"/>
      <c r="F29" s="115"/>
      <c r="G29" s="12"/>
      <c r="H29" s="18"/>
    </row>
    <row r="30" spans="1:8" ht="31.5" x14ac:dyDescent="0.25">
      <c r="A30" s="55" t="s">
        <v>30</v>
      </c>
      <c r="B30" s="4" t="s">
        <v>31</v>
      </c>
      <c r="C30" s="17" t="s">
        <v>29</v>
      </c>
      <c r="D30" s="87"/>
      <c r="E30" s="87"/>
      <c r="F30" s="111">
        <v>1</v>
      </c>
      <c r="G30" s="56"/>
      <c r="H30" s="102">
        <f>F30*G30</f>
        <v>0</v>
      </c>
    </row>
    <row r="31" spans="1:8" x14ac:dyDescent="0.25">
      <c r="A31" s="47"/>
      <c r="B31" s="1"/>
      <c r="C31" s="19"/>
      <c r="D31" s="90"/>
      <c r="E31" s="90"/>
      <c r="F31" s="111"/>
      <c r="G31" s="11"/>
      <c r="H31" s="20"/>
    </row>
    <row r="32" spans="1:8" ht="31.5" x14ac:dyDescent="0.25">
      <c r="A32" s="55" t="s">
        <v>32</v>
      </c>
      <c r="B32" s="2" t="s">
        <v>28</v>
      </c>
      <c r="C32" s="17" t="s">
        <v>29</v>
      </c>
      <c r="D32" s="87"/>
      <c r="E32" s="87"/>
      <c r="F32" s="111">
        <v>1</v>
      </c>
      <c r="G32" s="56"/>
      <c r="H32" s="102">
        <f>F32*G32</f>
        <v>0</v>
      </c>
    </row>
    <row r="33" spans="1:8" x14ac:dyDescent="0.25">
      <c r="A33" s="16"/>
      <c r="B33" s="2"/>
      <c r="C33" s="17"/>
      <c r="D33" s="87"/>
      <c r="E33" s="87"/>
      <c r="F33" s="111"/>
      <c r="G33" s="11"/>
      <c r="H33" s="21"/>
    </row>
    <row r="34" spans="1:8" ht="31.5" x14ac:dyDescent="0.25">
      <c r="A34" s="55" t="s">
        <v>33</v>
      </c>
      <c r="B34" s="2" t="s">
        <v>31</v>
      </c>
      <c r="C34" s="17" t="s">
        <v>29</v>
      </c>
      <c r="D34" s="87"/>
      <c r="E34" s="87"/>
      <c r="F34" s="111">
        <v>1</v>
      </c>
      <c r="G34" s="56"/>
      <c r="H34" s="102">
        <f>F34*G34</f>
        <v>0</v>
      </c>
    </row>
    <row r="35" spans="1:8" ht="16.5" thickBot="1" x14ac:dyDescent="0.3">
      <c r="A35" s="40"/>
      <c r="B35" s="41"/>
      <c r="C35" s="42"/>
      <c r="D35" s="86"/>
      <c r="E35" s="86"/>
      <c r="F35" s="110"/>
      <c r="G35" s="43"/>
      <c r="H35" s="26"/>
    </row>
    <row r="36" spans="1:8" ht="16.5" thickBot="1" x14ac:dyDescent="0.3">
      <c r="A36" s="73" t="s">
        <v>34</v>
      </c>
      <c r="B36" s="30"/>
      <c r="C36" s="38"/>
      <c r="D36" s="91"/>
      <c r="E36" s="91"/>
      <c r="F36" s="116"/>
      <c r="G36" s="39"/>
      <c r="H36" s="74">
        <f>SUM(H37:H38)</f>
        <v>0</v>
      </c>
    </row>
    <row r="37" spans="1:8" ht="31.5" x14ac:dyDescent="0.25">
      <c r="A37" s="108" t="s">
        <v>35</v>
      </c>
      <c r="B37" s="32"/>
      <c r="C37" s="129" t="s">
        <v>20</v>
      </c>
      <c r="D37" s="93"/>
      <c r="E37" s="93"/>
      <c r="F37" s="130">
        <v>372</v>
      </c>
      <c r="G37" s="56"/>
      <c r="H37" s="101">
        <f t="shared" ref="H37:H38" si="5">F37*G37</f>
        <v>0</v>
      </c>
    </row>
    <row r="38" spans="1:8" ht="31.5" x14ac:dyDescent="0.25">
      <c r="A38" s="108" t="s">
        <v>36</v>
      </c>
      <c r="B38" s="32"/>
      <c r="C38" s="129" t="s">
        <v>20</v>
      </c>
      <c r="D38" s="93"/>
      <c r="E38" s="93"/>
      <c r="F38" s="130">
        <v>316</v>
      </c>
      <c r="G38" s="56"/>
      <c r="H38" s="101">
        <f t="shared" si="5"/>
        <v>0</v>
      </c>
    </row>
    <row r="39" spans="1:8" ht="16.5" thickBot="1" x14ac:dyDescent="0.3">
      <c r="A39" s="108"/>
      <c r="B39" s="32"/>
      <c r="C39" s="33"/>
      <c r="D39" s="93"/>
      <c r="E39" s="93"/>
      <c r="F39" s="117"/>
      <c r="G39" s="34"/>
      <c r="H39" s="107"/>
    </row>
    <row r="40" spans="1:8" ht="32.25" thickBot="1" x14ac:dyDescent="0.3">
      <c r="A40" s="73" t="s">
        <v>37</v>
      </c>
      <c r="B40" s="58" t="s">
        <v>38</v>
      </c>
      <c r="C40" s="27" t="s">
        <v>39</v>
      </c>
      <c r="D40" s="92"/>
      <c r="E40" s="92"/>
      <c r="F40" s="118">
        <v>5</v>
      </c>
      <c r="G40" s="57"/>
      <c r="H40" s="74">
        <f>F40*G40</f>
        <v>0</v>
      </c>
    </row>
    <row r="41" spans="1:8" ht="16.5" thickBot="1" x14ac:dyDescent="0.3">
      <c r="A41" s="31"/>
      <c r="B41" s="32"/>
      <c r="C41" s="33"/>
      <c r="D41" s="93"/>
      <c r="E41" s="93"/>
      <c r="F41" s="117"/>
      <c r="G41" s="34"/>
      <c r="H41" s="35"/>
    </row>
    <row r="42" spans="1:8" ht="15.75" customHeight="1" thickBot="1" x14ac:dyDescent="0.3">
      <c r="A42" s="73" t="s">
        <v>40</v>
      </c>
      <c r="B42" s="30"/>
      <c r="C42" s="38"/>
      <c r="D42" s="91"/>
      <c r="E42" s="91"/>
      <c r="F42" s="116"/>
      <c r="G42" s="39"/>
      <c r="H42" s="74">
        <f>H43</f>
        <v>0</v>
      </c>
    </row>
    <row r="43" spans="1:8" ht="31.5" x14ac:dyDescent="0.25">
      <c r="A43" s="36" t="s">
        <v>41</v>
      </c>
      <c r="B43" s="28" t="s">
        <v>42</v>
      </c>
      <c r="C43" s="29" t="s">
        <v>8</v>
      </c>
      <c r="D43" s="94"/>
      <c r="E43" s="94"/>
      <c r="F43" s="112">
        <f>D14</f>
        <v>2679.1</v>
      </c>
      <c r="G43" s="56"/>
      <c r="H43" s="37">
        <f>F43*G43</f>
        <v>0</v>
      </c>
    </row>
    <row r="44" spans="1:8" ht="16.5" thickBot="1" x14ac:dyDescent="0.3">
      <c r="A44" s="48"/>
      <c r="B44" s="49"/>
      <c r="C44" s="103"/>
      <c r="D44" s="104"/>
      <c r="E44" s="104"/>
      <c r="F44" s="105"/>
      <c r="G44" s="105"/>
      <c r="H44" s="106"/>
    </row>
    <row r="45" spans="1:8" ht="21" customHeight="1" thickBot="1" x14ac:dyDescent="0.3">
      <c r="A45" s="50" t="s">
        <v>43</v>
      </c>
      <c r="B45" s="51"/>
      <c r="C45" s="52"/>
      <c r="D45" s="95"/>
      <c r="E45" s="95"/>
      <c r="F45" s="53"/>
      <c r="G45" s="53"/>
      <c r="H45" s="54">
        <f>H6+H36+H40+H42</f>
        <v>0</v>
      </c>
    </row>
  </sheetData>
  <mergeCells count="7">
    <mergeCell ref="A1:H1"/>
    <mergeCell ref="A3:A5"/>
    <mergeCell ref="B3:B5"/>
    <mergeCell ref="C3:C5"/>
    <mergeCell ref="F3:F5"/>
    <mergeCell ref="G3:G5"/>
    <mergeCell ref="H3:H5"/>
  </mergeCells>
  <pageMargins left="0.7" right="0.7" top="0.78740157499999996" bottom="0.78740157499999996" header="0.3" footer="0.3"/>
  <pageSetup paperSize="8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e20b44-974f-4cf2-9da3-d572eaeaae45">
      <Terms xmlns="http://schemas.microsoft.com/office/infopath/2007/PartnerControls"/>
    </lcf76f155ced4ddcb4097134ff3c332f>
    <TaxCatchAll xmlns="340f9506-d638-4fbf-9d7d-8fb2ea3f49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7A824E204E342AFE5EB82BD581A07" ma:contentTypeVersion="13" ma:contentTypeDescription="Vytvoří nový dokument" ma:contentTypeScope="" ma:versionID="2936f9033ae989d7fe9eb1349cc9cace">
  <xsd:schema xmlns:xsd="http://www.w3.org/2001/XMLSchema" xmlns:xs="http://www.w3.org/2001/XMLSchema" xmlns:p="http://schemas.microsoft.com/office/2006/metadata/properties" xmlns:ns2="ebe20b44-974f-4cf2-9da3-d572eaeaae45" xmlns:ns3="340f9506-d638-4fbf-9d7d-8fb2ea3f497d" targetNamespace="http://schemas.microsoft.com/office/2006/metadata/properties" ma:root="true" ma:fieldsID="b919524657cee2d726a8c9ff5539153c" ns2:_="" ns3:_="">
    <xsd:import namespace="ebe20b44-974f-4cf2-9da3-d572eaeaae45"/>
    <xsd:import namespace="340f9506-d638-4fbf-9d7d-8fb2ea3f4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0b44-974f-4cf2-9da3-d572eaea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f9506-d638-4fbf-9d7d-8fb2ea3f4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31f468d-686a-4d81-bc9f-b6a56866ffef}" ma:internalName="TaxCatchAll" ma:showField="CatchAllData" ma:web="340f9506-d638-4fbf-9d7d-8fb2ea3f4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16BA9-E917-4B33-8D65-A0A3A005758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340f9506-d638-4fbf-9d7d-8fb2ea3f497d"/>
    <ds:schemaRef ds:uri="ebe20b44-974f-4cf2-9da3-d572eaeaae4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ADDB05D-DE6F-4CE7-9432-AAF6A96CD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D22780-5950-4983-A972-ABC245681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20b44-974f-4cf2-9da3-d572eaeaae45"/>
    <ds:schemaRef ds:uri="340f9506-d638-4fbf-9d7d-8fb2ea3f4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ZAV_Plocha_7</vt:lpstr>
      <vt:lpstr>ZAV_Plocha_7!Oblast_tisku</vt:lpstr>
    </vt:vector>
  </TitlesOfParts>
  <Manager/>
  <Company>Národní knihovna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Jankovcová</dc:creator>
  <cp:keywords/>
  <dc:description/>
  <cp:lastModifiedBy>Jana Vasilová</cp:lastModifiedBy>
  <cp:revision/>
  <dcterms:created xsi:type="dcterms:W3CDTF">2012-01-03T10:34:13Z</dcterms:created>
  <dcterms:modified xsi:type="dcterms:W3CDTF">2025-02-17T08:30:10Z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0x010100C1A7A824E204E342AFE5EB82BD581A07</vt:lpwstr>
  </property>
  <property fmtid="{D5CDD505-2E9C-101B-9397-08002B2CF9AE}" pid="3" name="MediaServiceImageTags">
    <vt:lpwstr/>
  </property>
</Properties>
</file>