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2LF UK\_4.ETAPA\Výběrová řízení\23_Zvěřinec UPS\Specifikace\241024 - FINAL\"/>
    </mc:Choice>
  </mc:AlternateContent>
  <xr:revisionPtr revIDLastSave="0" documentId="13_ncr:1_{018C8C28-8ADC-41E4-AAD2-027BF6B055E8}" xr6:coauthVersionLast="47" xr6:coauthVersionMax="47" xr10:uidLastSave="{00000000-0000-0000-0000-000000000000}"/>
  <bookViews>
    <workbookView xWindow="-98" yWindow="-98" windowWidth="25036" windowHeight="1639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F13" i="1"/>
  <c r="I13" i="1" l="1"/>
  <c r="F24" i="1"/>
  <c r="I24" i="1" s="1"/>
  <c r="F25" i="1"/>
  <c r="I25" i="1" s="1"/>
  <c r="H31" i="1"/>
  <c r="I31" i="1" s="1"/>
  <c r="F4" i="1"/>
  <c r="H29" i="1"/>
  <c r="I29" i="1" s="1"/>
  <c r="H28" i="1"/>
  <c r="I28" i="1" s="1"/>
  <c r="H27" i="1"/>
  <c r="I27" i="1" s="1"/>
  <c r="H26" i="1"/>
  <c r="I26" i="1" s="1"/>
  <c r="H23" i="1"/>
  <c r="I23" i="1" s="1"/>
  <c r="H21" i="1"/>
  <c r="F21" i="1"/>
  <c r="H20" i="1"/>
  <c r="F20" i="1"/>
  <c r="H19" i="1"/>
  <c r="F19" i="1"/>
  <c r="H18" i="1"/>
  <c r="F18" i="1"/>
  <c r="H17" i="1"/>
  <c r="F17" i="1"/>
  <c r="I17" i="1" s="1"/>
  <c r="H16" i="1"/>
  <c r="F16" i="1"/>
  <c r="H14" i="1"/>
  <c r="F14" i="1"/>
  <c r="H12" i="1"/>
  <c r="F12" i="1"/>
  <c r="H10" i="1"/>
  <c r="F10" i="1"/>
  <c r="H9" i="1"/>
  <c r="F9" i="1"/>
  <c r="H8" i="1"/>
  <c r="F8" i="1"/>
  <c r="H7" i="1"/>
  <c r="F7" i="1"/>
  <c r="H6" i="1"/>
  <c r="F6" i="1"/>
  <c r="H5" i="1"/>
  <c r="F5" i="1"/>
  <c r="H4" i="1"/>
  <c r="I12" i="1" l="1"/>
  <c r="I30" i="1"/>
  <c r="I8" i="1"/>
  <c r="I10" i="1"/>
  <c r="I21" i="1"/>
  <c r="I7" i="1"/>
  <c r="I18" i="1"/>
  <c r="I20" i="1"/>
  <c r="I4" i="1"/>
  <c r="I14" i="1"/>
  <c r="I11" i="1" s="1"/>
  <c r="I5" i="1"/>
  <c r="I6" i="1"/>
  <c r="I16" i="1"/>
  <c r="I9" i="1"/>
  <c r="I19" i="1"/>
  <c r="I3" i="1" l="1"/>
  <c r="I15" i="1"/>
  <c r="I22" i="1"/>
  <c r="I32" i="1" l="1"/>
  <c r="I33" i="1" s="1"/>
  <c r="I34" i="1" s="1"/>
</calcChain>
</file>

<file path=xl/sharedStrings.xml><?xml version="1.0" encoding="utf-8"?>
<sst xmlns="http://schemas.openxmlformats.org/spreadsheetml/2006/main" count="66" uniqueCount="46">
  <si>
    <t>Popis</t>
  </si>
  <si>
    <t>Typ</t>
  </si>
  <si>
    <t>Jednotka</t>
  </si>
  <si>
    <t>Množství</t>
  </si>
  <si>
    <t>J.cena materiálu</t>
  </si>
  <si>
    <t>Materiál celkem</t>
  </si>
  <si>
    <t>J.cena montáže</t>
  </si>
  <si>
    <t>Montáž celkem</t>
  </si>
  <si>
    <t>Celková cena mat. a montáž</t>
  </si>
  <si>
    <t>ks</t>
  </si>
  <si>
    <t>Drátěný žlab 150</t>
  </si>
  <si>
    <t>m</t>
  </si>
  <si>
    <t>Kabeláž</t>
  </si>
  <si>
    <t>Kabel UTP Cat.5E</t>
  </si>
  <si>
    <t>Patchcord 1,5m</t>
  </si>
  <si>
    <t>Keystone Cat.5E</t>
  </si>
  <si>
    <t>Trubka ohebna</t>
  </si>
  <si>
    <t>Vodič H07V-R 25 žlutozelená (CY 25)</t>
  </si>
  <si>
    <t xml:space="preserve">Montáž a oživení </t>
  </si>
  <si>
    <t>hod</t>
  </si>
  <si>
    <t>Úklidové práce</t>
  </si>
  <si>
    <t>Oživení a nastavení systému</t>
  </si>
  <si>
    <t>Pomocný materiál</t>
  </si>
  <si>
    <t>Vedlejší rozpočtové náklady</t>
  </si>
  <si>
    <t>Doprava</t>
  </si>
  <si>
    <t xml:space="preserve">Celkem bez DPH </t>
  </si>
  <si>
    <t>Záložní zdroj UPS pro budovu 2.LF UK Plzeňská 311 - Zvěřinec "D"</t>
  </si>
  <si>
    <t>DPH 21%</t>
  </si>
  <si>
    <t>Celkem s DPH</t>
  </si>
  <si>
    <t>kpl</t>
  </si>
  <si>
    <t>Práce technika</t>
  </si>
  <si>
    <t>Průraz zdiva</t>
  </si>
  <si>
    <t>Komponenty - UPS</t>
  </si>
  <si>
    <t>Komponenty montážní</t>
  </si>
  <si>
    <t>Spojovací materiál</t>
  </si>
  <si>
    <t>Ethernet karta pro možnost datového připojení, RJ45, datový tok 10/100/1000 Mb/s</t>
  </si>
  <si>
    <t>Instalační kit pro osazení baterií
police, propojky a pojistky pro instalaci 1-3x 40ks baterií</t>
  </si>
  <si>
    <t>Baterie pro UPS, 12V, 9Ah, VRLA AGM; faston F2
rozměr cca. (dxšxv): 140-160 x 60-80 x 90-110 mm, cca.2,5 kg</t>
  </si>
  <si>
    <t>Bypass 125A 4P pro tří fázovou UPS do 60kVA</t>
  </si>
  <si>
    <t>Instalační jistič 20 kA, třída C 100A, 3P
Norma CSN EN 60947-2</t>
  </si>
  <si>
    <t>Vypínací cívka 230 V AC, pro jističe 110 - 415 V AC</t>
  </si>
  <si>
    <t>Kabel H07RN-F 5G 35</t>
  </si>
  <si>
    <t>Bourací a stavební přípomoce</t>
  </si>
  <si>
    <t>Měření skutečné spotřeby</t>
  </si>
  <si>
    <t>Revizní zpráva</t>
  </si>
  <si>
    <t>UPS rak box pro výkon 60kVA 60kW,
input/output - 3fáze/3fáze, bez baterií, online dohled,
možnost vložit až 3x 40ks baterií 7-10Ah
rozměr cca. (šxhxv): 430-450 x 830-850 x 1310 - 1330mm, hmotnost do 140kg, stojanová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</si>
</sst>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 &quot;Kč&quot;"/>
    <numFmt numFmtId="165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Helv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</cellStyleXfs>
  <cellXfs count="53">
    <xf numFmtId="0" fontId="0" fillId="0" borderId="0" xfId="0"/>
    <xf numFmtId="0" fontId="0" fillId="0" borderId="0" xfId="0" applyFont="1"/>
    <xf numFmtId="49" fontId="4" fillId="0" borderId="2" xfId="0" applyNumberFormat="1" applyFont="1" applyFill="1" applyBorder="1" applyAlignment="1">
      <alignment horizontal="center" wrapText="1"/>
    </xf>
    <xf numFmtId="164" fontId="4" fillId="0" borderId="2" xfId="0" applyNumberFormat="1" applyFont="1" applyFill="1" applyBorder="1" applyAlignment="1">
      <alignment horizontal="center" wrapText="1"/>
    </xf>
    <xf numFmtId="165" fontId="0" fillId="0" borderId="0" xfId="0" applyNumberFormat="1" applyFont="1"/>
    <xf numFmtId="0" fontId="4" fillId="0" borderId="1" xfId="0" applyFont="1" applyFill="1" applyBorder="1"/>
    <xf numFmtId="164" fontId="4" fillId="0" borderId="3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4" fontId="6" fillId="4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49" fontId="11" fillId="5" borderId="4" xfId="0" applyNumberFormat="1" applyFont="1" applyFill="1" applyBorder="1" applyAlignment="1" applyProtection="1">
      <alignment horizontal="center" vertical="center"/>
      <protection locked="0"/>
    </xf>
    <xf numFmtId="0" fontId="11" fillId="5" borderId="5" xfId="0" applyFont="1" applyFill="1" applyBorder="1" applyAlignment="1">
      <alignment horizontal="center" vertical="center"/>
    </xf>
    <xf numFmtId="164" fontId="11" fillId="5" borderId="5" xfId="0" applyNumberFormat="1" applyFont="1" applyFill="1" applyBorder="1" applyAlignment="1">
      <alignment horizontal="center" vertical="center"/>
    </xf>
    <xf numFmtId="165" fontId="11" fillId="5" borderId="6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165" fontId="9" fillId="5" borderId="3" xfId="0" applyNumberFormat="1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/>
    </xf>
    <xf numFmtId="165" fontId="9" fillId="6" borderId="9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4">
    <cellStyle name="Normální" xfId="0" builtinId="0"/>
    <cellStyle name="Normální 2" xfId="3" xr:uid="{00000000-0005-0000-0000-000001000000}"/>
    <cellStyle name="normální_Hošek Motor verze 5" xfId="1" xr:uid="{00000000-0005-0000-0000-000002000000}"/>
    <cellStyle name="ÚroveňŘádku_1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328613</xdr:colOff>
      <xdr:row>3</xdr:row>
      <xdr:rowOff>223837</xdr:rowOff>
    </xdr:from>
    <xdr:to>
      <xdr:col>1</xdr:col>
      <xdr:colOff>881140</xdr:colOff>
      <xdr:row>3</xdr:row>
      <xdr:rowOff>985943</xdr:rowOff>
    </xdr:to>
    <xdr:pic>
      <xdr:nvPicPr>
        <xdr:cNvPr id="9" name="Obrázek 1">
          <a:extLst>
            <a:ext uri="{FF2B5EF4-FFF2-40B4-BE49-F238E27FC236}">
              <a16:creationId xmlns:a16="http://schemas.microsoft.com/office/drawing/2014/main" id="{38C8FE0C-0222-420F-8008-9844E714E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71851" y="971550"/>
          <a:ext cx="552527" cy="76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4</xdr:row>
      <xdr:rowOff>123825</xdr:rowOff>
    </xdr:from>
    <xdr:to>
      <xdr:col>1</xdr:col>
      <xdr:colOff>1044498</xdr:colOff>
      <xdr:row>4</xdr:row>
      <xdr:rowOff>1015923</xdr:rowOff>
    </xdr:to>
    <xdr:pic>
      <xdr:nvPicPr>
        <xdr:cNvPr id="10" name="Obrázek 2">
          <a:extLst>
            <a:ext uri="{FF2B5EF4-FFF2-40B4-BE49-F238E27FC236}">
              <a16:creationId xmlns:a16="http://schemas.microsoft.com/office/drawing/2014/main" id="{674E59D3-10CD-4283-960C-BF7367B5D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95638" y="2138363"/>
          <a:ext cx="892098" cy="892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271463</xdr:colOff>
      <xdr:row>5</xdr:row>
      <xdr:rowOff>128587</xdr:rowOff>
    </xdr:from>
    <xdr:to>
      <xdr:col>1</xdr:col>
      <xdr:colOff>1029746</xdr:colOff>
      <xdr:row>5</xdr:row>
      <xdr:rowOff>1020685</xdr:rowOff>
    </xdr:to>
    <xdr:pic>
      <xdr:nvPicPr>
        <xdr:cNvPr id="11" name="Obrázek 1">
          <a:extLst>
            <a:ext uri="{FF2B5EF4-FFF2-40B4-BE49-F238E27FC236}">
              <a16:creationId xmlns:a16="http://schemas.microsoft.com/office/drawing/2014/main" id="{70E61B9B-A70C-4389-AA0B-C7D6CD43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14701" y="3409950"/>
          <a:ext cx="758283" cy="892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7</xdr:row>
      <xdr:rowOff>152400</xdr:rowOff>
    </xdr:from>
    <xdr:to>
      <xdr:col>1</xdr:col>
      <xdr:colOff>996408</xdr:colOff>
      <xdr:row>7</xdr:row>
      <xdr:rowOff>1044498</xdr:rowOff>
    </xdr:to>
    <xdr:pic>
      <xdr:nvPicPr>
        <xdr:cNvPr id="12" name="Obrázek 4">
          <a:extLst>
            <a:ext uri="{FF2B5EF4-FFF2-40B4-BE49-F238E27FC236}">
              <a16:creationId xmlns:a16="http://schemas.microsoft.com/office/drawing/2014/main" id="{77581BDB-832A-4DB1-8E3A-162A185F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81363" y="5967413"/>
          <a:ext cx="758283" cy="892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8</xdr:row>
      <xdr:rowOff>42863</xdr:rowOff>
    </xdr:from>
    <xdr:to>
      <xdr:col>1</xdr:col>
      <xdr:colOff>1139963</xdr:colOff>
      <xdr:row>8</xdr:row>
      <xdr:rowOff>1081233</xdr:rowOff>
    </xdr:to>
    <xdr:pic>
      <xdr:nvPicPr>
        <xdr:cNvPr id="13" name="Obrázek 1">
          <a:extLst>
            <a:ext uri="{FF2B5EF4-FFF2-40B4-BE49-F238E27FC236}">
              <a16:creationId xmlns:a16="http://schemas.microsoft.com/office/drawing/2014/main" id="{BF09B7A9-7559-40D0-9952-81AC490B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05163" y="7124701"/>
          <a:ext cx="990738" cy="1038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338138</xdr:colOff>
      <xdr:row>9</xdr:row>
      <xdr:rowOff>119063</xdr:rowOff>
    </xdr:from>
    <xdr:to>
      <xdr:col>1</xdr:col>
      <xdr:colOff>1014507</xdr:colOff>
      <xdr:row>9</xdr:row>
      <xdr:rowOff>1100275</xdr:rowOff>
    </xdr:to>
    <xdr:pic>
      <xdr:nvPicPr>
        <xdr:cNvPr id="14" name="Obrázek 2">
          <a:extLst>
            <a:ext uri="{FF2B5EF4-FFF2-40B4-BE49-F238E27FC236}">
              <a16:creationId xmlns:a16="http://schemas.microsoft.com/office/drawing/2014/main" id="{92F61538-BC35-4F69-B490-93ECEB0B6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81376" y="8467726"/>
          <a:ext cx="676369" cy="98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zoomScale="151" workbookViewId="0">
      <selection activeCell="A4" sqref="A4"/>
    </sheetView>
  </sheetViews>
  <sheetFormatPr defaultColWidth="9.06640625" defaultRowHeight="14.25" x14ac:dyDescent="0.45"/>
  <cols>
    <col min="1" max="1" width="36.06640625" style="1" customWidth="1"/>
    <col min="2" max="2" width="16.33203125" style="1" customWidth="1"/>
    <col min="3" max="8" width="11.59765625" style="1" customWidth="1"/>
    <col min="9" max="9" width="16.59765625" style="1" customWidth="1"/>
    <col min="10" max="16384" width="9.06640625" style="1"/>
  </cols>
  <sheetData>
    <row r="1" spans="1:9" ht="55.15" customHeight="1" x14ac:dyDescent="0.45">
      <c r="A1" s="50" t="s">
        <v>26</v>
      </c>
      <c r="B1" s="51"/>
      <c r="C1" s="51"/>
      <c r="D1" s="51"/>
      <c r="E1" s="51"/>
      <c r="F1" s="51"/>
      <c r="G1" s="51"/>
      <c r="H1" s="51"/>
      <c r="I1" s="52"/>
    </row>
    <row r="2" spans="1:9" ht="30.4" customHeight="1" x14ac:dyDescent="0.45">
      <c r="A2" s="5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6" t="s">
        <v>8</v>
      </c>
    </row>
    <row r="3" spans="1:9" x14ac:dyDescent="0.45">
      <c r="A3" s="14" t="s">
        <v>32</v>
      </c>
      <c r="B3" s="14"/>
      <c r="C3" s="14"/>
      <c r="D3" s="14"/>
      <c r="E3" s="14"/>
      <c r="F3" s="14"/>
      <c r="G3" s="14"/>
      <c r="H3" s="14"/>
      <c r="I3" s="17">
        <f>SUM(I4:I10)</f>
        <v>0</v>
      </c>
    </row>
    <row r="4" spans="1:9" ht="100.05" customHeight="1" x14ac:dyDescent="0.45">
      <c r="A4" s="7" t="s">
        <v>45</v>
      </c>
      <c r="B4" s="8"/>
      <c r="C4" s="9" t="s">
        <v>9</v>
      </c>
      <c r="D4" s="10">
        <v>1</v>
      </c>
      <c r="E4" s="11"/>
      <c r="F4" s="12">
        <f t="shared" ref="F4:F10" si="0">D4*E4</f>
        <v>0</v>
      </c>
      <c r="G4" s="11"/>
      <c r="H4" s="12">
        <f t="shared" ref="H4:H10" si="1">D4*G4</f>
        <v>0</v>
      </c>
      <c r="I4" s="13">
        <f t="shared" ref="I4:I10" si="2">F4+H4</f>
        <v>0</v>
      </c>
    </row>
    <row r="5" spans="1:9" ht="100.05" customHeight="1" x14ac:dyDescent="0.45">
      <c r="A5" s="7" t="s">
        <v>35</v>
      </c>
      <c r="B5" s="8"/>
      <c r="C5" s="9" t="s">
        <v>9</v>
      </c>
      <c r="D5" s="10">
        <v>1</v>
      </c>
      <c r="E5" s="11"/>
      <c r="F5" s="12">
        <f t="shared" si="0"/>
        <v>0</v>
      </c>
      <c r="G5" s="11"/>
      <c r="H5" s="12">
        <f t="shared" si="1"/>
        <v>0</v>
      </c>
      <c r="I5" s="13">
        <f t="shared" si="2"/>
        <v>0</v>
      </c>
    </row>
    <row r="6" spans="1:9" ht="100.05" customHeight="1" x14ac:dyDescent="0.45">
      <c r="A6" s="7" t="s">
        <v>36</v>
      </c>
      <c r="B6" s="8"/>
      <c r="C6" s="9" t="s">
        <v>9</v>
      </c>
      <c r="D6" s="10">
        <v>1</v>
      </c>
      <c r="E6" s="11"/>
      <c r="F6" s="12">
        <f t="shared" si="0"/>
        <v>0</v>
      </c>
      <c r="G6" s="11"/>
      <c r="H6" s="12">
        <f t="shared" si="1"/>
        <v>0</v>
      </c>
      <c r="I6" s="13">
        <f t="shared" si="2"/>
        <v>0</v>
      </c>
    </row>
    <row r="7" spans="1:9" ht="100.05" customHeight="1" x14ac:dyDescent="0.45">
      <c r="A7" s="7" t="s">
        <v>37</v>
      </c>
      <c r="B7" s="8"/>
      <c r="C7" s="9" t="s">
        <v>9</v>
      </c>
      <c r="D7" s="10">
        <v>80</v>
      </c>
      <c r="E7" s="11"/>
      <c r="F7" s="12">
        <f t="shared" si="0"/>
        <v>0</v>
      </c>
      <c r="G7" s="11"/>
      <c r="H7" s="12">
        <f t="shared" si="1"/>
        <v>0</v>
      </c>
      <c r="I7" s="13">
        <f t="shared" si="2"/>
        <v>0</v>
      </c>
    </row>
    <row r="8" spans="1:9" ht="100.05" customHeight="1" x14ac:dyDescent="0.45">
      <c r="A8" s="7" t="s">
        <v>38</v>
      </c>
      <c r="B8" s="8"/>
      <c r="C8" s="9" t="s">
        <v>9</v>
      </c>
      <c r="D8" s="10">
        <v>1</v>
      </c>
      <c r="E8" s="11"/>
      <c r="F8" s="12">
        <f t="shared" si="0"/>
        <v>0</v>
      </c>
      <c r="G8" s="11"/>
      <c r="H8" s="12">
        <f t="shared" si="1"/>
        <v>0</v>
      </c>
      <c r="I8" s="13">
        <f t="shared" si="2"/>
        <v>0</v>
      </c>
    </row>
    <row r="9" spans="1:9" ht="100.05" customHeight="1" x14ac:dyDescent="0.45">
      <c r="A9" s="7" t="s">
        <v>39</v>
      </c>
      <c r="B9" s="8"/>
      <c r="C9" s="9" t="s">
        <v>9</v>
      </c>
      <c r="D9" s="10">
        <v>1</v>
      </c>
      <c r="E9" s="11"/>
      <c r="F9" s="12">
        <f t="shared" si="0"/>
        <v>0</v>
      </c>
      <c r="G9" s="11"/>
      <c r="H9" s="12">
        <f t="shared" si="1"/>
        <v>0</v>
      </c>
      <c r="I9" s="13">
        <f t="shared" si="2"/>
        <v>0</v>
      </c>
    </row>
    <row r="10" spans="1:9" ht="100.05" customHeight="1" x14ac:dyDescent="0.45">
      <c r="A10" s="7" t="s">
        <v>40</v>
      </c>
      <c r="B10" s="8"/>
      <c r="C10" s="9" t="s">
        <v>9</v>
      </c>
      <c r="D10" s="10">
        <v>1</v>
      </c>
      <c r="E10" s="11"/>
      <c r="F10" s="12">
        <f t="shared" si="0"/>
        <v>0</v>
      </c>
      <c r="G10" s="11"/>
      <c r="H10" s="12">
        <f t="shared" si="1"/>
        <v>0</v>
      </c>
      <c r="I10" s="13">
        <f t="shared" si="2"/>
        <v>0</v>
      </c>
    </row>
    <row r="11" spans="1:9" x14ac:dyDescent="0.45">
      <c r="A11" s="14" t="s">
        <v>33</v>
      </c>
      <c r="B11" s="15"/>
      <c r="C11" s="15"/>
      <c r="D11" s="15"/>
      <c r="E11" s="16"/>
      <c r="F11" s="16"/>
      <c r="G11" s="16"/>
      <c r="H11" s="16"/>
      <c r="I11" s="17">
        <f>SUM(I12:I14)</f>
        <v>0</v>
      </c>
    </row>
    <row r="12" spans="1:9" x14ac:dyDescent="0.45">
      <c r="A12" s="18" t="s">
        <v>34</v>
      </c>
      <c r="B12" s="19"/>
      <c r="C12" s="20" t="s">
        <v>29</v>
      </c>
      <c r="D12" s="21">
        <v>1</v>
      </c>
      <c r="E12" s="11"/>
      <c r="F12" s="22">
        <f>D12*E12</f>
        <v>0</v>
      </c>
      <c r="G12" s="11"/>
      <c r="H12" s="22">
        <f>D12*G12</f>
        <v>0</v>
      </c>
      <c r="I12" s="23">
        <f>F12+H12</f>
        <v>0</v>
      </c>
    </row>
    <row r="13" spans="1:9" x14ac:dyDescent="0.45">
      <c r="A13" s="35" t="s">
        <v>22</v>
      </c>
      <c r="B13" s="36"/>
      <c r="C13" s="37" t="s">
        <v>29</v>
      </c>
      <c r="D13" s="37">
        <v>1</v>
      </c>
      <c r="E13" s="38"/>
      <c r="F13" s="39">
        <f t="shared" ref="F13" si="3">D13*E13</f>
        <v>0</v>
      </c>
      <c r="G13" s="11"/>
      <c r="H13" s="22">
        <f>D13*G13</f>
        <v>0</v>
      </c>
      <c r="I13" s="23">
        <f>F13+H13</f>
        <v>0</v>
      </c>
    </row>
    <row r="14" spans="1:9" x14ac:dyDescent="0.45">
      <c r="A14" s="18" t="s">
        <v>10</v>
      </c>
      <c r="B14" s="19"/>
      <c r="C14" s="20" t="s">
        <v>11</v>
      </c>
      <c r="D14" s="21">
        <v>6</v>
      </c>
      <c r="E14" s="11"/>
      <c r="F14" s="22">
        <f>D14*E14</f>
        <v>0</v>
      </c>
      <c r="G14" s="11"/>
      <c r="H14" s="22">
        <f>D14*G14</f>
        <v>0</v>
      </c>
      <c r="I14" s="23">
        <f>F14+H14</f>
        <v>0</v>
      </c>
    </row>
    <row r="15" spans="1:9" x14ac:dyDescent="0.45">
      <c r="A15" s="24" t="s">
        <v>12</v>
      </c>
      <c r="B15" s="25"/>
      <c r="C15" s="25"/>
      <c r="D15" s="25"/>
      <c r="E15" s="26"/>
      <c r="F15" s="26"/>
      <c r="G15" s="26"/>
      <c r="H15" s="26"/>
      <c r="I15" s="27">
        <f>SUM(I16:I21)</f>
        <v>0</v>
      </c>
    </row>
    <row r="16" spans="1:9" x14ac:dyDescent="0.45">
      <c r="A16" s="28" t="s">
        <v>13</v>
      </c>
      <c r="B16" s="29"/>
      <c r="C16" s="21" t="s">
        <v>11</v>
      </c>
      <c r="D16" s="21">
        <v>20</v>
      </c>
      <c r="E16" s="30"/>
      <c r="F16" s="31">
        <f t="shared" ref="F16:F21" si="4">D16*E16</f>
        <v>0</v>
      </c>
      <c r="G16" s="30"/>
      <c r="H16" s="31">
        <f t="shared" ref="H16:H21" si="5">D16*G16</f>
        <v>0</v>
      </c>
      <c r="I16" s="32">
        <f t="shared" ref="I16:I21" si="6">F16+H16</f>
        <v>0</v>
      </c>
    </row>
    <row r="17" spans="1:9" x14ac:dyDescent="0.45">
      <c r="A17" s="28" t="s">
        <v>14</v>
      </c>
      <c r="B17" s="29"/>
      <c r="C17" s="21" t="s">
        <v>9</v>
      </c>
      <c r="D17" s="21">
        <v>1</v>
      </c>
      <c r="E17" s="30"/>
      <c r="F17" s="31">
        <f t="shared" si="4"/>
        <v>0</v>
      </c>
      <c r="G17" s="30"/>
      <c r="H17" s="31">
        <f t="shared" si="5"/>
        <v>0</v>
      </c>
      <c r="I17" s="32">
        <f t="shared" si="6"/>
        <v>0</v>
      </c>
    </row>
    <row r="18" spans="1:9" x14ac:dyDescent="0.45">
      <c r="A18" s="28" t="s">
        <v>15</v>
      </c>
      <c r="B18" s="29"/>
      <c r="C18" s="21" t="s">
        <v>9</v>
      </c>
      <c r="D18" s="21">
        <v>1</v>
      </c>
      <c r="E18" s="30"/>
      <c r="F18" s="31">
        <f t="shared" si="4"/>
        <v>0</v>
      </c>
      <c r="G18" s="30"/>
      <c r="H18" s="31">
        <f t="shared" si="5"/>
        <v>0</v>
      </c>
      <c r="I18" s="32">
        <f t="shared" si="6"/>
        <v>0</v>
      </c>
    </row>
    <row r="19" spans="1:9" x14ac:dyDescent="0.45">
      <c r="A19" s="28" t="s">
        <v>16</v>
      </c>
      <c r="B19" s="29"/>
      <c r="C19" s="21" t="s">
        <v>11</v>
      </c>
      <c r="D19" s="21">
        <v>8</v>
      </c>
      <c r="E19" s="30"/>
      <c r="F19" s="31">
        <f t="shared" si="4"/>
        <v>0</v>
      </c>
      <c r="G19" s="30"/>
      <c r="H19" s="31">
        <f t="shared" si="5"/>
        <v>0</v>
      </c>
      <c r="I19" s="32">
        <f t="shared" si="6"/>
        <v>0</v>
      </c>
    </row>
    <row r="20" spans="1:9" x14ac:dyDescent="0.45">
      <c r="A20" s="28" t="s">
        <v>41</v>
      </c>
      <c r="B20" s="29"/>
      <c r="C20" s="21" t="s">
        <v>11</v>
      </c>
      <c r="D20" s="21">
        <v>30</v>
      </c>
      <c r="E20" s="30"/>
      <c r="F20" s="31">
        <f t="shared" si="4"/>
        <v>0</v>
      </c>
      <c r="G20" s="30"/>
      <c r="H20" s="31">
        <f t="shared" si="5"/>
        <v>0</v>
      </c>
      <c r="I20" s="32">
        <f t="shared" si="6"/>
        <v>0</v>
      </c>
    </row>
    <row r="21" spans="1:9" x14ac:dyDescent="0.45">
      <c r="A21" s="28" t="s">
        <v>17</v>
      </c>
      <c r="B21" s="29"/>
      <c r="C21" s="21" t="s">
        <v>11</v>
      </c>
      <c r="D21" s="21">
        <v>15</v>
      </c>
      <c r="E21" s="30"/>
      <c r="F21" s="31">
        <f t="shared" si="4"/>
        <v>0</v>
      </c>
      <c r="G21" s="30"/>
      <c r="H21" s="31">
        <f t="shared" si="5"/>
        <v>0</v>
      </c>
      <c r="I21" s="32">
        <f t="shared" si="6"/>
        <v>0</v>
      </c>
    </row>
    <row r="22" spans="1:9" x14ac:dyDescent="0.45">
      <c r="A22" s="24" t="s">
        <v>18</v>
      </c>
      <c r="B22" s="25"/>
      <c r="C22" s="25"/>
      <c r="D22" s="25"/>
      <c r="E22" s="26"/>
      <c r="F22" s="26"/>
      <c r="G22" s="26"/>
      <c r="H22" s="26"/>
      <c r="I22" s="27">
        <f>SUM(I23:I29)</f>
        <v>0</v>
      </c>
    </row>
    <row r="23" spans="1:9" x14ac:dyDescent="0.45">
      <c r="A23" s="28" t="s">
        <v>42</v>
      </c>
      <c r="B23" s="29"/>
      <c r="C23" s="21" t="s">
        <v>19</v>
      </c>
      <c r="D23" s="21">
        <v>2</v>
      </c>
      <c r="E23" s="33"/>
      <c r="F23" s="31"/>
      <c r="G23" s="30"/>
      <c r="H23" s="31">
        <f t="shared" ref="H23:H31" si="7">D23*G23</f>
        <v>0</v>
      </c>
      <c r="I23" s="32">
        <f>H23</f>
        <v>0</v>
      </c>
    </row>
    <row r="24" spans="1:9" x14ac:dyDescent="0.45">
      <c r="A24" s="34" t="s">
        <v>43</v>
      </c>
      <c r="B24" s="29"/>
      <c r="C24" s="21" t="s">
        <v>29</v>
      </c>
      <c r="D24" s="21">
        <v>1</v>
      </c>
      <c r="E24" s="30"/>
      <c r="F24" s="31">
        <f t="shared" ref="F24:F25" si="8">D24*E24</f>
        <v>0</v>
      </c>
      <c r="G24" s="33"/>
      <c r="H24" s="31"/>
      <c r="I24" s="32">
        <f>F24</f>
        <v>0</v>
      </c>
    </row>
    <row r="25" spans="1:9" x14ac:dyDescent="0.45">
      <c r="A25" s="34" t="s">
        <v>44</v>
      </c>
      <c r="B25" s="29"/>
      <c r="C25" s="21" t="s">
        <v>29</v>
      </c>
      <c r="D25" s="21">
        <v>1</v>
      </c>
      <c r="E25" s="30"/>
      <c r="F25" s="31">
        <f t="shared" si="8"/>
        <v>0</v>
      </c>
      <c r="G25" s="33"/>
      <c r="H25" s="31"/>
      <c r="I25" s="32">
        <f>F25</f>
        <v>0</v>
      </c>
    </row>
    <row r="26" spans="1:9" x14ac:dyDescent="0.45">
      <c r="A26" s="28" t="s">
        <v>20</v>
      </c>
      <c r="B26" s="29"/>
      <c r="C26" s="21" t="s">
        <v>29</v>
      </c>
      <c r="D26" s="21">
        <v>5</v>
      </c>
      <c r="E26" s="33"/>
      <c r="F26" s="31"/>
      <c r="G26" s="30"/>
      <c r="H26" s="31">
        <f t="shared" si="7"/>
        <v>0</v>
      </c>
      <c r="I26" s="32">
        <f t="shared" ref="I26:I29" si="9">H26</f>
        <v>0</v>
      </c>
    </row>
    <row r="27" spans="1:9" x14ac:dyDescent="0.45">
      <c r="A27" s="28" t="s">
        <v>31</v>
      </c>
      <c r="B27" s="29"/>
      <c r="C27" s="21" t="s">
        <v>29</v>
      </c>
      <c r="D27" s="21">
        <v>0</v>
      </c>
      <c r="E27" s="33"/>
      <c r="F27" s="31"/>
      <c r="G27" s="30"/>
      <c r="H27" s="31">
        <f t="shared" si="7"/>
        <v>0</v>
      </c>
      <c r="I27" s="32">
        <f t="shared" si="9"/>
        <v>0</v>
      </c>
    </row>
    <row r="28" spans="1:9" x14ac:dyDescent="0.45">
      <c r="A28" s="28" t="s">
        <v>30</v>
      </c>
      <c r="B28" s="29"/>
      <c r="C28" s="21" t="s">
        <v>19</v>
      </c>
      <c r="D28" s="21">
        <v>20</v>
      </c>
      <c r="E28" s="33"/>
      <c r="F28" s="31"/>
      <c r="G28" s="30"/>
      <c r="H28" s="31">
        <f t="shared" si="7"/>
        <v>0</v>
      </c>
      <c r="I28" s="32">
        <f t="shared" si="9"/>
        <v>0</v>
      </c>
    </row>
    <row r="29" spans="1:9" x14ac:dyDescent="0.45">
      <c r="A29" s="28" t="s">
        <v>21</v>
      </c>
      <c r="B29" s="29"/>
      <c r="C29" s="21" t="s">
        <v>29</v>
      </c>
      <c r="D29" s="21">
        <v>1</v>
      </c>
      <c r="E29" s="33"/>
      <c r="F29" s="31"/>
      <c r="G29" s="30"/>
      <c r="H29" s="31">
        <f t="shared" si="7"/>
        <v>0</v>
      </c>
      <c r="I29" s="32">
        <f t="shared" si="9"/>
        <v>0</v>
      </c>
    </row>
    <row r="30" spans="1:9" x14ac:dyDescent="0.45">
      <c r="A30" s="24" t="s">
        <v>23</v>
      </c>
      <c r="B30" s="25"/>
      <c r="C30" s="25"/>
      <c r="D30" s="25"/>
      <c r="E30" s="26"/>
      <c r="F30" s="26"/>
      <c r="G30" s="26"/>
      <c r="H30" s="26"/>
      <c r="I30" s="27">
        <f>SUM(I31:I31)</f>
        <v>0</v>
      </c>
    </row>
    <row r="31" spans="1:9" ht="14.65" thickBot="1" x14ac:dyDescent="0.5">
      <c r="A31" s="28" t="s">
        <v>24</v>
      </c>
      <c r="B31" s="29"/>
      <c r="C31" s="21" t="s">
        <v>29</v>
      </c>
      <c r="D31" s="21">
        <v>3</v>
      </c>
      <c r="E31" s="33"/>
      <c r="F31" s="31"/>
      <c r="G31" s="30"/>
      <c r="H31" s="31">
        <f t="shared" si="7"/>
        <v>0</v>
      </c>
      <c r="I31" s="32">
        <f>H31</f>
        <v>0</v>
      </c>
    </row>
    <row r="32" spans="1:9" ht="18" x14ac:dyDescent="0.45">
      <c r="A32" s="40" t="s">
        <v>25</v>
      </c>
      <c r="B32" s="41"/>
      <c r="C32" s="41"/>
      <c r="D32" s="41"/>
      <c r="E32" s="42"/>
      <c r="F32" s="42"/>
      <c r="G32" s="42"/>
      <c r="H32" s="42"/>
      <c r="I32" s="43">
        <f>I3+I11+I15+I22+I30</f>
        <v>0</v>
      </c>
    </row>
    <row r="33" spans="1:9" ht="18" x14ac:dyDescent="0.45">
      <c r="A33" s="44" t="s">
        <v>27</v>
      </c>
      <c r="B33" s="45"/>
      <c r="C33" s="45"/>
      <c r="D33" s="45"/>
      <c r="E33" s="45"/>
      <c r="F33" s="45"/>
      <c r="G33" s="45"/>
      <c r="H33" s="45"/>
      <c r="I33" s="46">
        <f>I32*21%</f>
        <v>0</v>
      </c>
    </row>
    <row r="34" spans="1:9" ht="18.399999999999999" thickBot="1" x14ac:dyDescent="0.5">
      <c r="A34" s="47" t="s">
        <v>28</v>
      </c>
      <c r="B34" s="48"/>
      <c r="C34" s="48"/>
      <c r="D34" s="48"/>
      <c r="E34" s="48"/>
      <c r="F34" s="48"/>
      <c r="G34" s="48"/>
      <c r="H34" s="48"/>
      <c r="I34" s="49">
        <f>I32+I33</f>
        <v>0</v>
      </c>
    </row>
    <row r="35" spans="1:9" x14ac:dyDescent="0.45">
      <c r="I35" s="4"/>
    </row>
  </sheetData>
  <mergeCells count="1">
    <mergeCell ref="A1:I1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</cp:lastModifiedBy>
  <cp:lastPrinted>2024-10-24T08:58:39Z</cp:lastPrinted>
  <dcterms:created xsi:type="dcterms:W3CDTF">2024-10-24T04:36:15Z</dcterms:created>
  <dcterms:modified xsi:type="dcterms:W3CDTF">2025-02-27T05:17:52Z</dcterms:modified>
</cp:coreProperties>
</file>