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5-2028/DNS5 opak SMĚS4/2 Příprava + podepsaná výzva/"/>
    </mc:Choice>
  </mc:AlternateContent>
  <xr:revisionPtr revIDLastSave="0" documentId="13_ncr:1_{09688376-31B5-514D-9559-CBD1A6FA4DB2}" xr6:coauthVersionLast="47" xr6:coauthVersionMax="47" xr10:uidLastSave="{00000000-0000-0000-0000-000000000000}"/>
  <bookViews>
    <workbookView xWindow="0" yWindow="500" windowWidth="76800" windowHeight="427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8" i="1"/>
  <c r="I8" i="1" s="1"/>
  <c r="H9" i="1"/>
  <c r="I9" i="1" s="1"/>
  <c r="H4" i="1"/>
  <c r="I4" i="1" s="1"/>
  <c r="H5" i="1"/>
  <c r="I5" i="1" s="1"/>
  <c r="H6" i="1"/>
  <c r="I6" i="1" s="1"/>
  <c r="H7" i="1"/>
  <c r="I7" i="1" s="1"/>
  <c r="H10" i="1"/>
  <c r="I10" i="1" s="1"/>
  <c r="H11" i="1"/>
  <c r="I11" i="1" s="1"/>
  <c r="H3" i="1"/>
  <c r="I3" i="1" s="1"/>
  <c r="F19" i="1" l="1"/>
  <c r="F18" i="1"/>
</calcChain>
</file>

<file path=xl/sharedStrings.xml><?xml version="1.0" encoding="utf-8"?>
<sst xmlns="http://schemas.openxmlformats.org/spreadsheetml/2006/main" count="81" uniqueCount="50">
  <si>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</si>
  <si>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</si>
  <si>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</si>
  <si>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</si>
  <si>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</si>
  <si>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</si>
  <si>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</si>
  <si>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</si>
  <si>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</si>
  <si>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</si>
  <si>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</si>
  <si>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</si>
  <si>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</si>
  <si>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</si>
  <si>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</si>
  <si>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</si>
  <si>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</si>
  <si>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</si>
  <si>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</si>
  <si>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</si>
  <si>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30237200-1 - Počítačová příslušenství</t>
  </si>
  <si>
    <t>Switch IT</t>
  </si>
  <si>
    <t>Stojan IKSŽ</t>
  </si>
  <si>
    <t>Klávesnice IKSŽ</t>
  </si>
  <si>
    <t>Myš IKSŽ</t>
  </si>
  <si>
    <t>Toner IES</t>
  </si>
  <si>
    <t>Toner HP CF 400X černý originální toner
Barva černý
Nesmí být alternativní ani použitý 
Pro tiskárnu HP LaserJet Pro M252
Výtěžnost až 2800 stran
Záruka min. 2 roky
Cena nesmí přesáhnout 2 379,- Kč bez DPH</t>
  </si>
  <si>
    <t>FSV UK
Opletalova 26, 110 00 Praha 1</t>
  </si>
  <si>
    <t>30125110-5 – Tonery pro laserové tiskárny/faxové přístroje</t>
  </si>
  <si>
    <t>FSV UK
Smetanovo nábřeží 6, 110 01
Praha 1</t>
  </si>
  <si>
    <t>32422-Síťové komponenty</t>
  </si>
  <si>
    <t>Tiskárna IES</t>
  </si>
  <si>
    <t>Notebook IT</t>
  </si>
  <si>
    <t>Notebook s úhlopříčkou min. 15,6 palců a rozlišením 1920x1080px (např: Dell Vostro 3520)
Procesor: Počet jader min. 10 s CPU bench min. 13 256 (Intel Core i5-1235U)
Grafická karta min. Intel UHD Graphics
Operační paměť min. 8 GB
Disk min. SSD 512 GB
Výbava min.: umerická klávesnice, podsvícená klávesnice, webkamera, HDMI, LAN, USB 3.2 Gen 1, čtečka otisků prstů, WiFi 5, Bluetooth
Váha max. 1,83 Kg
Preferujeme černou barvu zařízení
Windows 11 Pro
Záruka min. 3  roky  (cena nesmí překročit 14 868 ,- Kč bez DPH/ks)- případně uplatnit slevu na vybraný notebook, pokud je k dispozici</t>
  </si>
  <si>
    <t>30213100-6 - Přenosné počítače</t>
  </si>
  <si>
    <t>Toner HP CF 403X purpurový originální toner
Barva purpurová
Nesmí být alternativní ani použitý 
Pro tiskárnu HP LaserJet Pro M252
Výtěžnost až 2300 stran
Záruka min. 2 roky
Cena nesmí přesáhnout 2 627,- Kč bez DPH</t>
  </si>
  <si>
    <t>Toner HP CF 401X azurový originální toner
Barva azurová
Nesmí být alternativní ani použitý 
Pro tiskárnu HP LaserJet Pro M252
Výtěžnost až 2300 stran
Záruka min. 2 roky
Cena nesmí přesáhnout 2 636,- Kč bez DPH</t>
  </si>
  <si>
    <t>Toner HP CF 402X žlutý originální toner
Barva žlutá
Nesmí být alternativní ani použitý 
Pro tiskárnu HP LaserJet Pro M252
Výtěžnost až 2300 stran
Záruka min. 2 roky
Cena nesmí přesáhnout 2 636,- Kč bez DPH</t>
  </si>
  <si>
    <t>Chytrý switch (například: Ubiquiti US-8-60W)
Vlastnosti min. switch 8 portový, 1 Gbit,Přepínací kapacita 16 Gb/s 
Spravovatelnost (smart switch, web manageable)
Součástí balení min. switch a PoE injektor 
Záruka min. 2 roky (cena nesmí překočit 2 644,- Kč bez DPH/ks)</t>
  </si>
  <si>
    <t>Stojánek pro macbook (například: Twelve South Curve Flex na MacBook)
Možnost zvednutí zařízení až do 56 cm
Možnost naklopení klávesnice zařízení 0-45 stupnů
Možnost složení pro přenos
Součástí balení min.: Stojánek, neoprenové pouzdro, inbusový klíč pro fixaci
Záruka min. 2 roky (cena nesmí překočit 1 892,- Kč bez DPH/ks)</t>
  </si>
  <si>
    <t>Myš vertikální (například: Logitech Lift Vertical Ergonomic Mouse)
Vlastnosti min.:  bezdrátová, vertikální, optická, pro praváky, připojení skrze bluetooth, na 1 AA baterii, 6 tlačítek, změna DPI pomocí tlačítka, klasické kolečko, bezdrátový USB přijímač součástí balení
Rozměry max. 10,8 × 7 × 7,1 cm 
Váha max. 125g
Záruka: min. 2 roky (cena nesmí překročit 1 239,- Kč bez DPH/ ks)</t>
  </si>
  <si>
    <t>Klávesnice bezdrátová k MacBooku (například: Magic Keyboard USB‑C – český)
České rozložení kláves
Napájení skrze USB-C, vestavěná baterie
Váha max. 239g
Barva klávesnice stříbrná, barva kláves bílá
Rozměry max. 11x279x115mm
Kompatibilita s macOS 15.1 nebo novějším
Záruka min. 2 roky (cena nesmí překočit 2 471,- Kč bez DPH/ks)</t>
  </si>
  <si>
    <t>Barevná laserová multifunkční tiskárna (Např. Canon i-SENSYS MF657dw)
Technologie Laserová barevná
Tiskové rozlišení min. 1200 x 1200 DPI 
Rozlišení kopírování min. 600x600 DPI, ADF podavač
Rychlost tisku min. 21 stran/min A4
Vstupní zásobník min. 250 listů
Formát tisku min. A6,A5,A4
Připojení min. LAN, USB, WiFi
Výbava: AirPrint, Automatické oboustranné skenování, Automatický oboustranný tisk (duplex), Fax, Google Print, Kopírování a skenování, Oddělené barevné náplně
Součástí dodávky min.: tiskárna, tonery, instalační kabely
Záruka: min. 2 roky (cena nesmí překročit 8 256,- Kč bez DPH/ ks)</t>
  </si>
  <si>
    <t>30232110-8 - Laserové tiskárny</t>
  </si>
  <si>
    <t>Myš vertikální (například: Logitech Lift Left Vertical Ergonomic Mouse)
Vlastnosti min.:  bezdrátová, vertikální, optická, pro leváky, připojení skrze bluetooth, na 1 AA baterii, 6 tlačítek, změna DPI pomocí tlačítka, klasické kolečko, bezdrátový USB přijímač součástí balení
Rozměry max. 10,8 × 7 × 7,1 cm 
Váha max. 125g
Záruka: min. 2 roky (cena nesmí překročit 1 239,- Kč bez DPH/ ks)</t>
  </si>
  <si>
    <t>Toner Canon 067H černý originální toner
Barva černá
Nesmí být alternativní ani použitý 
Pro tiskárnu Canon i-sensys MF657Cdw
Výtěžnost až 3130 stran
Záruka min. 2 roky
Cena nesmí přesáhnout 1 983,- Kč bez DPH</t>
  </si>
  <si>
    <t>Toner Canon 067H purpurový originální toner
Barva purpurová
Nesmí být alternativní ani použitý 
Pro tiskárnu Canon i-sensys MF657Cdw
Výtěžnost až 2350 stran
Záruka min. 2 roky
Cena nesmí přesáhnout 2 032,- Kč bez DPH</t>
  </si>
  <si>
    <t>Toner Canon 067H žlutý originální toner
Barva žlutá
Nesmí být alternativní ani použitý 
Pro tiskárnu Canon i-sensys MF657Cdw
Výtěžnost až 2350 stran
Záruka min. 2 roky
Cena nesmí přesáhnout 2 007,- Kč bez DPH</t>
  </si>
  <si>
    <t>Toner Canon 067H azurový originální toner
Barva azurová
Nesmí být alternativní ani použitý 
Pro tiskárnu Canon i-sensys MF657Cdw
Výtěžnost až 2350 stran
Záruka min. 2 roky
Cena nesmí přesáhnout 2 024,- Kč bez DPH</t>
  </si>
  <si>
    <t>Výzva č. 5 v DNS „UK FSV – DNS dodávky standardní techniky ICT 2025-2028“ - Fakulta sociálních věd Univerzity Karlovy  
Příloha č. 1 – Technická specifikace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</si>
</sst>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164" fontId="6" fillId="0" borderId="11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2"/>
  <sheetViews>
    <sheetView tabSelected="1" topLeftCell="A7" zoomScale="150" zoomScaleNormal="150" workbookViewId="0">
      <selection activeCell="C10" sqref="C10"/>
    </sheetView>
  </sheetViews>
  <sheetFormatPr baseColWidth="10" defaultColWidth="14.5" defaultRowHeight="15" customHeight="1" x14ac:dyDescent="0.15"/>
  <cols>
    <col min="1" max="1" width="3.5" customWidth="1"/>
    <col min="2" max="2" width="25.1640625" customWidth="1"/>
    <col min="3" max="3" width="107.5" customWidth="1"/>
    <col min="4" max="5" width="54.1640625" customWidth="1"/>
    <col min="6" max="6" width="7.5" customWidth="1"/>
    <col min="10" max="11" width="16" customWidth="1"/>
  </cols>
  <sheetData>
    <row r="1" spans="1:29" ht="51.75" customHeight="1" thickBot="1" x14ac:dyDescent="0.2">
      <c r="A1" s="26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9" ht="46.5" customHeight="1" x14ac:dyDescent="0.15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70" x14ac:dyDescent="0.15">
      <c r="A3" s="6">
        <v>1</v>
      </c>
      <c r="B3" s="21" t="s">
        <v>21</v>
      </c>
      <c r="C3" s="5" t="s">
        <v>38</v>
      </c>
      <c r="D3" s="5"/>
      <c r="E3" s="5"/>
      <c r="F3" s="19">
        <v>25</v>
      </c>
      <c r="G3" s="20"/>
      <c r="H3" s="8">
        <f t="shared" ref="H3:H17" si="0">G3*1.21</f>
        <v>0</v>
      </c>
      <c r="I3" s="8">
        <f t="shared" ref="I3:I17" si="1">H3*F3</f>
        <v>0</v>
      </c>
      <c r="J3" s="23" t="s">
        <v>29</v>
      </c>
      <c r="K3" s="13" t="s">
        <v>30</v>
      </c>
      <c r="L3" s="7">
        <v>250093</v>
      </c>
      <c r="M3" s="22"/>
      <c r="N3" s="22"/>
    </row>
    <row r="4" spans="1:29" ht="84" x14ac:dyDescent="0.15">
      <c r="A4" s="6">
        <v>2</v>
      </c>
      <c r="B4" s="21" t="s">
        <v>22</v>
      </c>
      <c r="C4" s="5" t="s">
        <v>39</v>
      </c>
      <c r="D4" s="5"/>
      <c r="E4" s="5"/>
      <c r="F4" s="19">
        <v>2</v>
      </c>
      <c r="G4" s="20"/>
      <c r="H4" s="8">
        <f t="shared" si="0"/>
        <v>0</v>
      </c>
      <c r="I4" s="8">
        <f t="shared" si="1"/>
        <v>0</v>
      </c>
      <c r="J4" s="23" t="s">
        <v>29</v>
      </c>
      <c r="K4" s="13" t="s">
        <v>20</v>
      </c>
      <c r="L4" s="7">
        <v>250099</v>
      </c>
      <c r="M4" s="22"/>
      <c r="N4" s="22"/>
    </row>
    <row r="5" spans="1:29" ht="112" x14ac:dyDescent="0.15">
      <c r="A5" s="6">
        <v>3</v>
      </c>
      <c r="B5" s="21" t="s">
        <v>23</v>
      </c>
      <c r="C5" s="5" t="s">
        <v>41</v>
      </c>
      <c r="D5" s="5"/>
      <c r="E5" s="5"/>
      <c r="F5" s="19">
        <v>2</v>
      </c>
      <c r="G5" s="20"/>
      <c r="H5" s="8">
        <f t="shared" si="0"/>
        <v>0</v>
      </c>
      <c r="I5" s="8">
        <f t="shared" si="1"/>
        <v>0</v>
      </c>
      <c r="J5" s="23" t="s">
        <v>29</v>
      </c>
      <c r="K5" s="13" t="s">
        <v>20</v>
      </c>
      <c r="L5" s="7">
        <v>250099</v>
      </c>
      <c r="M5" s="22"/>
      <c r="N5" s="22"/>
    </row>
    <row r="6" spans="1:29" ht="84" x14ac:dyDescent="0.15">
      <c r="A6" s="6">
        <v>4</v>
      </c>
      <c r="B6" s="21" t="s">
        <v>24</v>
      </c>
      <c r="C6" s="24" t="s">
        <v>40</v>
      </c>
      <c r="D6" s="5"/>
      <c r="E6" s="5"/>
      <c r="F6" s="19">
        <v>1</v>
      </c>
      <c r="G6" s="20"/>
      <c r="H6" s="8">
        <f t="shared" si="0"/>
        <v>0</v>
      </c>
      <c r="I6" s="8">
        <f t="shared" si="1"/>
        <v>0</v>
      </c>
      <c r="J6" s="23" t="s">
        <v>29</v>
      </c>
      <c r="K6" s="13" t="s">
        <v>20</v>
      </c>
      <c r="L6" s="7">
        <v>250099</v>
      </c>
      <c r="M6" s="22"/>
      <c r="N6" s="22"/>
    </row>
    <row r="7" spans="1:29" ht="84" x14ac:dyDescent="0.15">
      <c r="A7" s="6">
        <v>5</v>
      </c>
      <c r="B7" s="21" t="s">
        <v>24</v>
      </c>
      <c r="C7" s="24" t="s">
        <v>44</v>
      </c>
      <c r="D7" s="5"/>
      <c r="E7" s="5"/>
      <c r="F7" s="19">
        <v>1</v>
      </c>
      <c r="G7" s="20"/>
      <c r="H7" s="8">
        <f t="shared" si="0"/>
        <v>0</v>
      </c>
      <c r="I7" s="8">
        <f t="shared" si="1"/>
        <v>0</v>
      </c>
      <c r="J7" s="23" t="s">
        <v>29</v>
      </c>
      <c r="K7" s="13" t="s">
        <v>20</v>
      </c>
      <c r="L7" s="7">
        <v>250099</v>
      </c>
      <c r="M7" s="22"/>
      <c r="N7" s="22"/>
    </row>
    <row r="8" spans="1:29" ht="98" x14ac:dyDescent="0.15">
      <c r="A8" s="6">
        <v>6</v>
      </c>
      <c r="B8" s="21" t="s">
        <v>25</v>
      </c>
      <c r="C8" s="24" t="s">
        <v>26</v>
      </c>
      <c r="D8" s="5"/>
      <c r="E8" s="5"/>
      <c r="F8" s="19">
        <v>2</v>
      </c>
      <c r="G8" s="20"/>
      <c r="H8" s="8">
        <f t="shared" si="0"/>
        <v>0</v>
      </c>
      <c r="I8" s="8">
        <f t="shared" si="1"/>
        <v>0</v>
      </c>
      <c r="J8" s="13" t="s">
        <v>27</v>
      </c>
      <c r="K8" s="25" t="s">
        <v>28</v>
      </c>
      <c r="L8" s="7">
        <v>250103</v>
      </c>
      <c r="M8" s="22"/>
      <c r="N8" s="22"/>
    </row>
    <row r="9" spans="1:29" ht="98" x14ac:dyDescent="0.15">
      <c r="A9" s="6">
        <v>7</v>
      </c>
      <c r="B9" s="21" t="s">
        <v>25</v>
      </c>
      <c r="C9" s="24" t="s">
        <v>37</v>
      </c>
      <c r="D9" s="5"/>
      <c r="E9" s="5"/>
      <c r="F9" s="19">
        <v>2</v>
      </c>
      <c r="G9" s="20"/>
      <c r="H9" s="8">
        <f t="shared" si="0"/>
        <v>0</v>
      </c>
      <c r="I9" s="8">
        <f t="shared" si="1"/>
        <v>0</v>
      </c>
      <c r="J9" s="13" t="s">
        <v>27</v>
      </c>
      <c r="K9" s="25" t="s">
        <v>28</v>
      </c>
      <c r="L9" s="7">
        <v>250103</v>
      </c>
      <c r="M9" s="22"/>
      <c r="N9" s="22"/>
    </row>
    <row r="10" spans="1:29" ht="98" x14ac:dyDescent="0.15">
      <c r="A10" s="6">
        <v>8</v>
      </c>
      <c r="B10" s="21" t="s">
        <v>25</v>
      </c>
      <c r="C10" s="24" t="s">
        <v>36</v>
      </c>
      <c r="D10" s="5"/>
      <c r="E10" s="5"/>
      <c r="F10" s="19">
        <v>2</v>
      </c>
      <c r="G10" s="20"/>
      <c r="H10" s="8">
        <f t="shared" si="0"/>
        <v>0</v>
      </c>
      <c r="I10" s="8">
        <f t="shared" si="1"/>
        <v>0</v>
      </c>
      <c r="J10" s="13" t="s">
        <v>27</v>
      </c>
      <c r="K10" s="25" t="s">
        <v>28</v>
      </c>
      <c r="L10" s="7">
        <v>250103</v>
      </c>
      <c r="M10" s="22"/>
      <c r="N10" s="22"/>
    </row>
    <row r="11" spans="1:29" ht="98" x14ac:dyDescent="0.15">
      <c r="A11" s="6">
        <v>9</v>
      </c>
      <c r="B11" s="21" t="s">
        <v>25</v>
      </c>
      <c r="C11" s="24" t="s">
        <v>35</v>
      </c>
      <c r="D11" s="5"/>
      <c r="E11" s="5"/>
      <c r="F11" s="19">
        <v>2</v>
      </c>
      <c r="G11" s="20"/>
      <c r="H11" s="8">
        <f t="shared" si="0"/>
        <v>0</v>
      </c>
      <c r="I11" s="8">
        <f t="shared" si="1"/>
        <v>0</v>
      </c>
      <c r="J11" s="13" t="s">
        <v>27</v>
      </c>
      <c r="K11" s="25" t="s">
        <v>28</v>
      </c>
      <c r="L11" s="7">
        <v>250103</v>
      </c>
      <c r="M11" s="22"/>
      <c r="N11" s="22"/>
    </row>
    <row r="12" spans="1:29" ht="168" x14ac:dyDescent="0.15">
      <c r="A12" s="6">
        <v>10</v>
      </c>
      <c r="B12" s="21" t="s">
        <v>31</v>
      </c>
      <c r="C12" s="24" t="s">
        <v>42</v>
      </c>
      <c r="D12" s="5"/>
      <c r="E12" s="5"/>
      <c r="F12" s="19">
        <v>1</v>
      </c>
      <c r="G12" s="20"/>
      <c r="H12" s="8">
        <f t="shared" si="0"/>
        <v>0</v>
      </c>
      <c r="I12" s="8">
        <f t="shared" si="1"/>
        <v>0</v>
      </c>
      <c r="J12" s="13" t="s">
        <v>27</v>
      </c>
      <c r="K12" s="13" t="s">
        <v>43</v>
      </c>
      <c r="L12" s="7">
        <v>250107</v>
      </c>
      <c r="M12" s="22"/>
      <c r="N12" s="22"/>
    </row>
    <row r="13" spans="1:29" ht="98" x14ac:dyDescent="0.15">
      <c r="A13" s="6">
        <v>11</v>
      </c>
      <c r="B13" s="21" t="s">
        <v>25</v>
      </c>
      <c r="C13" s="24" t="s">
        <v>45</v>
      </c>
      <c r="D13" s="5"/>
      <c r="E13" s="5"/>
      <c r="F13" s="19">
        <v>1</v>
      </c>
      <c r="G13" s="20"/>
      <c r="H13" s="8">
        <f t="shared" si="0"/>
        <v>0</v>
      </c>
      <c r="I13" s="8">
        <f t="shared" si="1"/>
        <v>0</v>
      </c>
      <c r="J13" s="13" t="s">
        <v>27</v>
      </c>
      <c r="K13" s="25" t="s">
        <v>28</v>
      </c>
      <c r="L13" s="7">
        <v>250107</v>
      </c>
      <c r="M13" s="22"/>
      <c r="N13" s="22"/>
    </row>
    <row r="14" spans="1:29" ht="98" x14ac:dyDescent="0.15">
      <c r="A14" s="6">
        <v>12</v>
      </c>
      <c r="B14" s="21" t="s">
        <v>25</v>
      </c>
      <c r="C14" s="24" t="s">
        <v>46</v>
      </c>
      <c r="D14" s="5"/>
      <c r="E14" s="5"/>
      <c r="F14" s="19">
        <v>1</v>
      </c>
      <c r="G14" s="20"/>
      <c r="H14" s="8">
        <f t="shared" si="0"/>
        <v>0</v>
      </c>
      <c r="I14" s="8">
        <f t="shared" si="1"/>
        <v>0</v>
      </c>
      <c r="J14" s="13" t="s">
        <v>27</v>
      </c>
      <c r="K14" s="25" t="s">
        <v>28</v>
      </c>
      <c r="L14" s="7">
        <v>250107</v>
      </c>
      <c r="M14" s="22"/>
      <c r="N14" s="22"/>
    </row>
    <row r="15" spans="1:29" ht="98" x14ac:dyDescent="0.15">
      <c r="A15" s="6">
        <v>13</v>
      </c>
      <c r="B15" s="21" t="s">
        <v>25</v>
      </c>
      <c r="C15" s="24" t="s">
        <v>47</v>
      </c>
      <c r="D15" s="5"/>
      <c r="E15" s="5"/>
      <c r="F15" s="19">
        <v>1</v>
      </c>
      <c r="G15" s="20"/>
      <c r="H15" s="8">
        <f t="shared" si="0"/>
        <v>0</v>
      </c>
      <c r="I15" s="8">
        <f t="shared" si="1"/>
        <v>0</v>
      </c>
      <c r="J15" s="13" t="s">
        <v>27</v>
      </c>
      <c r="K15" s="25" t="s">
        <v>28</v>
      </c>
      <c r="L15" s="7">
        <v>250107</v>
      </c>
      <c r="M15" s="22"/>
      <c r="N15" s="22"/>
    </row>
    <row r="16" spans="1:29" ht="98" x14ac:dyDescent="0.15">
      <c r="A16" s="6">
        <v>14</v>
      </c>
      <c r="B16" s="21" t="s">
        <v>25</v>
      </c>
      <c r="C16" s="24" t="s">
        <v>48</v>
      </c>
      <c r="D16" s="5"/>
      <c r="E16" s="5"/>
      <c r="F16" s="19">
        <v>1</v>
      </c>
      <c r="G16" s="20"/>
      <c r="H16" s="8">
        <f t="shared" si="0"/>
        <v>0</v>
      </c>
      <c r="I16" s="8">
        <f t="shared" si="1"/>
        <v>0</v>
      </c>
      <c r="J16" s="13" t="s">
        <v>27</v>
      </c>
      <c r="K16" s="25" t="s">
        <v>28</v>
      </c>
      <c r="L16" s="7">
        <v>250107</v>
      </c>
      <c r="M16" s="22"/>
      <c r="N16" s="22"/>
    </row>
    <row r="17" spans="1:14" ht="154" x14ac:dyDescent="0.15">
      <c r="A17" s="6">
        <v>15</v>
      </c>
      <c r="B17" s="21" t="s">
        <v>32</v>
      </c>
      <c r="C17" s="5" t="s">
        <v>33</v>
      </c>
      <c r="D17" s="5"/>
      <c r="E17" s="5"/>
      <c r="F17" s="19">
        <v>2</v>
      </c>
      <c r="G17" s="20"/>
      <c r="H17" s="8">
        <f t="shared" si="0"/>
        <v>0</v>
      </c>
      <c r="I17" s="8">
        <f t="shared" si="1"/>
        <v>0</v>
      </c>
      <c r="J17" s="23" t="s">
        <v>29</v>
      </c>
      <c r="K17" s="13" t="s">
        <v>34</v>
      </c>
      <c r="L17" s="7">
        <v>250108</v>
      </c>
      <c r="M17" s="22"/>
      <c r="N17" s="22"/>
    </row>
    <row r="18" spans="1:14" ht="15.75" customHeight="1" x14ac:dyDescent="0.15">
      <c r="A18" s="28" t="s">
        <v>11</v>
      </c>
      <c r="B18" s="29"/>
      <c r="C18" s="29"/>
      <c r="D18" s="14"/>
      <c r="E18" s="14"/>
      <c r="F18" s="30">
        <f>F19/1.21</f>
        <v>0</v>
      </c>
      <c r="G18" s="31"/>
      <c r="H18" s="31"/>
      <c r="I18" s="31"/>
      <c r="J18" s="15"/>
      <c r="K18" s="15"/>
      <c r="L18" s="16"/>
      <c r="M18" s="22"/>
    </row>
    <row r="19" spans="1:14" ht="15.75" customHeight="1" thickBot="1" x14ac:dyDescent="0.2">
      <c r="A19" s="32" t="s">
        <v>12</v>
      </c>
      <c r="B19" s="33"/>
      <c r="C19" s="33"/>
      <c r="D19" s="17"/>
      <c r="E19" s="17"/>
      <c r="F19" s="34">
        <f>SUM(I3:I17)</f>
        <v>0</v>
      </c>
      <c r="G19" s="35"/>
      <c r="H19" s="35"/>
      <c r="I19" s="35"/>
      <c r="J19" s="17"/>
      <c r="K19" s="17"/>
      <c r="L19" s="18"/>
    </row>
    <row r="20" spans="1:14" ht="15.75" customHeight="1" x14ac:dyDescent="0.15">
      <c r="A20" s="2"/>
      <c r="F20" s="2"/>
      <c r="G20" s="3"/>
      <c r="H20" s="3"/>
      <c r="I20" s="3"/>
      <c r="J20" s="3"/>
      <c r="K20" s="3"/>
      <c r="L20" s="3"/>
    </row>
    <row r="21" spans="1:14" ht="15.75" customHeight="1" x14ac:dyDescent="0.2">
      <c r="A21" s="2"/>
      <c r="C21" s="4" t="s">
        <v>13</v>
      </c>
      <c r="F21" s="2"/>
    </row>
    <row r="22" spans="1:14" ht="15.75" customHeight="1" x14ac:dyDescent="0.15">
      <c r="A22" s="2"/>
      <c r="F22" s="2"/>
    </row>
    <row r="23" spans="1:14" ht="15.75" customHeight="1" x14ac:dyDescent="0.2">
      <c r="A23" s="2"/>
      <c r="C23" s="4" t="s">
        <v>14</v>
      </c>
      <c r="F23" s="2"/>
    </row>
    <row r="24" spans="1:14" ht="15.75" customHeight="1" x14ac:dyDescent="0.2">
      <c r="A24" s="2"/>
      <c r="C24" s="4" t="s">
        <v>15</v>
      </c>
      <c r="F24" s="2"/>
    </row>
    <row r="25" spans="1:14" ht="15.75" customHeight="1" x14ac:dyDescent="0.2">
      <c r="A25" s="2"/>
      <c r="C25" s="4" t="s">
        <v>16</v>
      </c>
      <c r="F25" s="2"/>
    </row>
    <row r="26" spans="1:14" ht="15.75" customHeight="1" x14ac:dyDescent="0.2">
      <c r="A26" s="2"/>
      <c r="C26" s="4" t="s">
        <v>17</v>
      </c>
      <c r="F26" s="2"/>
    </row>
    <row r="27" spans="1:14" ht="15.75" customHeight="1" x14ac:dyDescent="0.2">
      <c r="A27" s="2"/>
      <c r="C27" s="4" t="s">
        <v>18</v>
      </c>
      <c r="F27" s="2"/>
    </row>
    <row r="28" spans="1:14" ht="15.75" customHeight="1" x14ac:dyDescent="0.15">
      <c r="A28" s="2"/>
      <c r="F28" s="2"/>
    </row>
    <row r="29" spans="1:14" ht="15.75" customHeight="1" x14ac:dyDescent="0.2">
      <c r="A29" s="2"/>
      <c r="C29" s="4" t="s">
        <v>19</v>
      </c>
      <c r="F29" s="2"/>
    </row>
    <row r="30" spans="1:14" ht="15.75" customHeight="1" x14ac:dyDescent="0.15">
      <c r="A30" s="2"/>
      <c r="F30" s="2"/>
    </row>
    <row r="31" spans="1:14" ht="15.75" customHeight="1" x14ac:dyDescent="0.15">
      <c r="A31" s="2"/>
      <c r="F31" s="2"/>
    </row>
    <row r="32" spans="1:14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spans="1:6" ht="15.75" customHeight="1" x14ac:dyDescent="0.15">
      <c r="A225" s="2"/>
      <c r="F225" s="2"/>
    </row>
    <row r="226" spans="1:6" ht="15.75" customHeight="1" x14ac:dyDescent="0.15">
      <c r="A226" s="2"/>
      <c r="F226" s="2"/>
    </row>
    <row r="227" spans="1:6" ht="15.75" customHeight="1" x14ac:dyDescent="0.15">
      <c r="A227" s="2"/>
      <c r="F227" s="2"/>
    </row>
    <row r="228" spans="1:6" ht="15.75" customHeight="1" x14ac:dyDescent="0.15">
      <c r="A228" s="2"/>
      <c r="F228" s="2"/>
    </row>
    <row r="229" spans="1:6" ht="15.75" customHeight="1" x14ac:dyDescent="0.15">
      <c r="A229" s="2"/>
      <c r="F229" s="2"/>
    </row>
    <row r="230" spans="1:6" ht="15.75" customHeight="1" x14ac:dyDescent="0.15"/>
    <row r="231" spans="1:6" ht="15.75" customHeight="1" x14ac:dyDescent="0.15"/>
    <row r="232" spans="1:6" ht="15.75" customHeight="1" x14ac:dyDescent="0.15"/>
    <row r="233" spans="1:6" ht="15.75" customHeight="1" x14ac:dyDescent="0.15"/>
    <row r="234" spans="1:6" ht="15.75" customHeight="1" x14ac:dyDescent="0.15"/>
    <row r="235" spans="1:6" ht="15.75" customHeight="1" x14ac:dyDescent="0.15"/>
    <row r="236" spans="1:6" ht="15.75" customHeight="1" x14ac:dyDescent="0.15"/>
    <row r="237" spans="1:6" ht="15.75" customHeight="1" x14ac:dyDescent="0.15"/>
    <row r="238" spans="1:6" ht="15.75" customHeight="1" x14ac:dyDescent="0.15"/>
    <row r="239" spans="1:6" ht="15.75" customHeight="1" x14ac:dyDescent="0.15"/>
    <row r="240" spans="1: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5">
    <mergeCell ref="A1:L1"/>
    <mergeCell ref="A18:C18"/>
    <mergeCell ref="F18:I18"/>
    <mergeCell ref="A19:C19"/>
    <mergeCell ref="F19:I19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5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2021-08-04T08:04:53Z</cp:lastPrinted>
  <dcterms:created xsi:type="dcterms:W3CDTF">2016-08-01T15:32:31Z</dcterms:created>
  <dcterms:modified xsi:type="dcterms:W3CDTF">2025-03-04T13:04:26Z</dcterms:modified>
</cp:coreProperties>
</file>