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SERVERY_ERDF_2025/ZD 2025/Finální připravené k vyhlášení/vyhlásit/"/>
    </mc:Choice>
  </mc:AlternateContent>
  <xr:revisionPtr revIDLastSave="8" documentId="8_{463437DF-7A5A-4EC0-BAA4-E8A0332E437B}" xr6:coauthVersionLast="47" xr6:coauthVersionMax="47" xr10:uidLastSave="{1F21FC7E-3EC7-45F2-A717-C1BE996C61E6}"/>
  <bookViews>
    <workbookView xWindow="20052" yWindow="-108" windowWidth="20376" windowHeight="12216" xr2:uid="{00000000-000D-0000-FFFF-FFFF00000000}"/>
  </bookViews>
  <sheets>
    <sheet name="Technické specifikace" sheetId="1" r:id="rId1"/>
    <sheet name="Cenová kalkulace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5" i="1" l="1"/>
  <c r="B277" i="1" s="1"/>
  <c r="B272" i="1"/>
  <c r="B245" i="1"/>
  <c r="B247" i="1" s="1"/>
  <c r="B242" i="1"/>
  <c r="B207" i="1"/>
  <c r="B206" i="1" s="1"/>
  <c r="B208" i="1" s="1"/>
  <c r="B204" i="1"/>
  <c r="B171" i="1"/>
  <c r="B173" i="1" s="1"/>
  <c r="B168" i="1"/>
  <c r="B135" i="1"/>
  <c r="B137" i="1" s="1"/>
  <c r="B132" i="1"/>
  <c r="B97" i="1"/>
  <c r="B99" i="1" s="1"/>
  <c r="B94" i="1"/>
  <c r="B67" i="1"/>
  <c r="B69" i="1" s="1"/>
  <c r="B64" i="1"/>
  <c r="H8" i="2"/>
  <c r="H6" i="2"/>
  <c r="H4" i="2"/>
  <c r="H3" i="2"/>
  <c r="G8" i="2"/>
  <c r="G6" i="2"/>
  <c r="G4" i="2"/>
  <c r="G3" i="2"/>
  <c r="B244" i="1" l="1"/>
  <c r="B246" i="1" s="1"/>
  <c r="B66" i="1"/>
  <c r="B68" i="1" s="1"/>
  <c r="B209" i="1"/>
  <c r="B274" i="1"/>
  <c r="B276" i="1" s="1"/>
  <c r="B170" i="1"/>
  <c r="B172" i="1" s="1"/>
  <c r="B134" i="1"/>
  <c r="B136" i="1" s="1"/>
  <c r="B96" i="1"/>
  <c r="B98" i="1" s="1"/>
  <c r="H10" i="2"/>
  <c r="H5" i="2"/>
  <c r="G10" i="2"/>
  <c r="G5" i="2"/>
  <c r="H9" i="2" l="1"/>
  <c r="H7" i="2"/>
  <c r="G9" i="2"/>
  <c r="G7" i="2"/>
  <c r="F4" i="2"/>
  <c r="F6" i="2"/>
  <c r="F8" i="2"/>
  <c r="F3" i="2"/>
  <c r="E8" i="2"/>
  <c r="E6" i="2"/>
  <c r="E4" i="2"/>
  <c r="E3" i="2"/>
  <c r="F10" i="2"/>
  <c r="F9" i="2"/>
  <c r="F5" i="2"/>
  <c r="D5" i="2"/>
  <c r="D9" i="2"/>
  <c r="B5" i="2"/>
  <c r="B9" i="2"/>
  <c r="D4" i="2"/>
  <c r="D6" i="2"/>
  <c r="D8" i="2"/>
  <c r="D3" i="2"/>
  <c r="C4" i="2"/>
  <c r="C6" i="2"/>
  <c r="C8" i="2"/>
  <c r="C3" i="2"/>
  <c r="B4" i="2"/>
  <c r="B6" i="2"/>
  <c r="B8" i="2"/>
  <c r="B3" i="2"/>
  <c r="E10" i="2"/>
  <c r="E7" i="2"/>
  <c r="E5" i="2"/>
  <c r="D10" i="2"/>
  <c r="C10" i="2"/>
  <c r="C9" i="2"/>
  <c r="C5" i="2"/>
  <c r="B10" i="2"/>
  <c r="I10" i="2" l="1"/>
  <c r="I5" i="2"/>
  <c r="F7" i="2"/>
  <c r="C7" i="2"/>
  <c r="D7" i="2"/>
  <c r="B7" i="2"/>
  <c r="E9" i="2" l="1"/>
  <c r="I9" i="2" s="1"/>
</calcChain>
</file>

<file path=xl/sharedStrings.xml><?xml version="1.0" encoding="utf-8"?>
<sst xmlns="http://schemas.openxmlformats.org/spreadsheetml/2006/main" count="316" uniqueCount="142">
  <si>
    <t>Nabízený model:</t>
  </si>
  <si>
    <t>Part number: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</si>
  <si>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</si>
  <si>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</si>
  <si>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</si>
  <si>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</si>
  <si>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</si>
  <si>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</si>
  <si>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</si>
  <si>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</si>
  <si>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</si>
  <si>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</si>
  <si>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</si>
  <si>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</si>
  <si>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</si>
  <si>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</si>
  <si>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</si>
  <si>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</si>
  <si>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</si>
  <si>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 </t>
    </r>
    <r>
      <rPr>
        <b/>
        <sz val="14"/>
        <color rgb="FF000000"/>
        <rFont val="Cambria"/>
        <family val="1"/>
        <charset val="238"/>
      </rPr>
      <t>Obecné požadavky</t>
    </r>
  </si>
  <si>
    <t>Uvedené požadavky musí být splněny pro všechny nabízené kusy zboží.</t>
  </si>
  <si>
    <t>Technické a jiné požadavky</t>
  </si>
  <si>
    <t>(není-li uvedeno jinak minimální)</t>
  </si>
  <si>
    <t>Splněno</t>
  </si>
  <si>
    <t>Nesplněno</t>
  </si>
  <si>
    <t>V databázi výrobce, pokud taková existuje, musí být Zadavatel veden jako první uživatel zboží.</t>
  </si>
  <si>
    <t>Servisní zásahy budou prováděny vždy v místě instalace zařízení.</t>
  </si>
  <si>
    <t>Nabízené zboží musí být pokryto oficiální podporou výrobce tak, aby v případě závady, kterou není Uchazeč schopen odstranit, mohl Zadavatel tuto závadu eskalovat přímo k technické podpoře výrobce zařízení.</t>
  </si>
  <si>
    <t>Zadavatel musí mít možnost si sám legálně stahovat bezpečnostní záplaty i nové verze SW/FW přímo ze stránek výrobce, na základě zaregistrování čísla aktivovaného servisního kontraktu.</t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</si>
  <si>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 </t>
    </r>
    <r>
      <rPr>
        <b/>
        <sz val="14"/>
        <color rgb="FF000000"/>
        <rFont val="Cambria"/>
        <family val="1"/>
        <charset val="238"/>
      </rPr>
      <t>All-flash diskové pole (1 ks)</t>
    </r>
  </si>
  <si>
    <t>Diskové pole typu all-flash unified, určené pro připojení do sítí LAN a SAN.</t>
  </si>
  <si>
    <t>Souborový přístup protokoly NFS a SMB, včetně řízení přístupových práv pomocí integrace s LDAP a MS Active Directory.</t>
  </si>
  <si>
    <t>Blokový přístup k LUNům přes FC, iSCSI a NVMe-oF.</t>
  </si>
  <si>
    <t>Správa blokové i souborové části diskového pole musí probíhat pomocí společného, jednotného webového rozhraní.</t>
  </si>
  <si>
    <t>Funkčnost jednotného grafického rozhraní pro správu nesmí být závislá na dostupnosti cloudových služeb, ani na běhu externí aplikace nebo virtuálního serveru.</t>
  </si>
  <si>
    <t>Funkce WORM s možností definování retenčních politik pro NFS a SMB přístup, kdy každý uložený soubor je polem automaticky chráněn proti smazání či přepsání. WORM ochrana nesmí být odstranitelná uživatelem a musí být spolehlivě funkční i v případech, kdy budou připojené servery a uživatelské stanice napadené škodlivým softwarem.</t>
  </si>
  <si>
    <t>Odolnost proti výpadku libovolného napájecího zdroje, řadiče, disku.</t>
  </si>
  <si>
    <t>Osazeny dva diskové řadiče v režimu vysoké dostupnosti.</t>
  </si>
  <si>
    <t>Minimální konfigurace každého řadiče: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</si>
  <si>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96 GB paměti DRAM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</si>
  <si>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portů SFP28, s podporou protokolů NFS, SMB, iSCSI, NVMe-TCP, 25GbE a 10GbE.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</si>
  <si>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4 ks portů FC32 multi-mode LC, s podporou protokolů FCP a NVM over FC.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</si>
  <si>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Dedikovaný ASIC pro akceleraci transparentní komprese a deduplikace.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</si>
  <si>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Řešit přístupové porty a protokoly pomocí externích gatewayí či serverů není přípustné.</t>
    </r>
  </si>
  <si>
    <t>Kapacita: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</si>
  <si>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Osazeno min. 10 ks disků 7,6TB NVMe Self-Encrypting hot-swap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</si>
  <si>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Všechny disky musí být typu TLC NAND či kvalitnější. Použití QLC NAND není přípustné.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</si>
  <si>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Při výpočtu kapacit není dovoleno uvažovat s pozitivním přínosem funkcí datové redukce.</t>
    </r>
  </si>
  <si>
    <t>Příslušenství: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</si>
  <si>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optický kabel LC-LC OM4, 3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</si>
  <si>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kabel DAC SFP28, 25GbE, 3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</si>
  <si>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 ks napájecí kabel C13-C14</t>
    </r>
  </si>
  <si>
    <t>Rozšiřitelnost na min. 80 ks disků NVMe, pouze přidáním disků a polic s NVMe připojením, bez nutnosti dokupovat další řadiče, IO karty, licence či provádět federaci více polí do jednoho celku.</t>
  </si>
  <si>
    <t xml:space="preserve">Architektura i konkrétní nabízená konfigurace musí umožňovat postupné zvyšování výkonu a kapacity pole přidáváním jednotlivých disků. Řešení vyžadující osazování celých diskových polic, nebo více než 1ks disku najednou, nejsou přípustná. </t>
  </si>
  <si>
    <t>Funkce replikace dat mezi dvěma poli stejného typu. Replikace musí umožňovat práci v režimech: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</si>
  <si>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Souborová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</si>
  <si>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Asynchronní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</si>
  <si>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Synchronní active/active metro-cluster</t>
    </r>
  </si>
  <si>
    <t>Funkce zabezpečených snapshotů, s nastavitelnou dobou expirace, zabraňující smazání snapshotu administrátorem.</t>
  </si>
  <si>
    <t>Pole musí být svým výrobcem podporováno pro provoz pod aktuálními verzemi systémů RHEL a SLES.</t>
  </si>
  <si>
    <t>Pole musí být uvedeno na kompatibility maticích příslušných výrobců software jako plně certifikované pro aktuální verze systémů Microsoft Windows Server a VMware vSphere.</t>
  </si>
  <si>
    <t>Pole musí být uvedeno na kompatibility matici Veeam Alliance Partner integrations and qualifications jako podporované pro funkci Storage Snapshot Integration.</t>
  </si>
  <si>
    <t>Záruční servis v délce 5 let, SLA 24x7 4h, s doručením náhradních dílů a zásahem technika na místě instalace do 4 hodin od diagnostikování poruchy.</t>
  </si>
  <si>
    <t>Záruční servis musí být pokryt adekvátním typem servisu poskytovaným přímo výrobcem zařízení.</t>
  </si>
  <si>
    <t>Záruční servis musí osahovat bezplatnou výměnu baterií a paměťových médií, i pro případ jejich opotřebení provozem.</t>
  </si>
  <si>
    <t>Součástí dodávky musí být časově i kapacitně neomezené licence na veškeré poptávané funkce, monitorovací služby, osazené porty, řadiče, disky a přístupové protokoly.</t>
  </si>
  <si>
    <t>Konvergovaný switch ethernet, provedení do 19” racku, každý v konfiguraci:</t>
  </si>
  <si>
    <t>24 portů SFP28 (25/10Gbs)</t>
  </si>
  <si>
    <t>4 porty QSFP28 (100Gb/s)</t>
  </si>
  <si>
    <t>Podpora funkcí wirespeed switching, DCB, PFC a ETS.</t>
  </si>
  <si>
    <t>Podpora funkcí vPC, MLAG či ekvivalentních.</t>
  </si>
  <si>
    <t>Osazeny dva napájecí zdroje v režimu vysoké dostupnosti.</t>
  </si>
  <si>
    <t>Výstup teplého vzduchu ze strany portů.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</si>
  <si>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kabel DAC SFP28, 25GbE, 2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</si>
  <si>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1ks kabel DAC QSFP28, 100GbE, 2 metry</t>
    </r>
  </si>
  <si>
    <t>Záruční servis v délce 5 let, s doručením náhradních dílů a zásahem technika na místě instalace do následujícího pracovního dne od diagnostikování poruchy.</t>
  </si>
  <si>
    <t>Rozměr 2U</t>
  </si>
  <si>
    <t>1x CPU 2GHz, 24 jader / 48 vláken, 45M cache, 185W</t>
  </si>
  <si>
    <t>256GB RDIMM 4800 MT/s</t>
  </si>
  <si>
    <t>Hardwarový řadič RAID s podporou RAID 1, 10, 5, 6, 50, 60</t>
  </si>
  <si>
    <t>2x 480GB SSD, RAID1, pro boot OS</t>
  </si>
  <si>
    <t>6x 960GB SSD 2,5“ hot-plug, min. 1 DWPD, pro data</t>
  </si>
  <si>
    <t>Min. 10 ks volných diskových slotů 2,5“ hot-plug</t>
  </si>
  <si>
    <t>1x 1GbE RJ-45 ethernet port pro out-of-band management</t>
  </si>
  <si>
    <t>2x 1GbE RJ-45 ethernet port</t>
  </si>
  <si>
    <t>4x SFP28 port s podporou SFP+ 10/25Gb/s</t>
  </si>
  <si>
    <t>4x FC32 fiber channel port</t>
  </si>
  <si>
    <t>Funkce out-of-band management s možností dálkové správy, včetně funkcí KVM a bootování z ISO.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</si>
  <si>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 ks montážní sada do racku 19“, umožňující vysunutí běžícího serveru za chodu, bez nutnosti odpojování kabelů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</si>
  <si>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2ks MM SFP+ pro 10GE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</si>
  <si>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2x opticky kabel OM4 MM LC-LC duplex délky 2 metry</t>
    </r>
  </si>
  <si>
    <t>Produkt má ekologický štítek EPEAT a je dohledatelný v databázi epeat.net</t>
  </si>
  <si>
    <t>4. Zálohovací server vm-spork (1 ks)</t>
  </si>
  <si>
    <t>Server v provedení do 19” racku, v konfiguraci:</t>
  </si>
  <si>
    <t>5. Zálohovací server ffbs-04 (1 ks)</t>
  </si>
  <si>
    <t>1x CPU 2.1GHz, 12 jader / 24 vláken, 18M cache, 120W</t>
  </si>
  <si>
    <t>64GB RDIMM</t>
  </si>
  <si>
    <t>Min. 14 ks volných diskových slotů 2,5“ hot-plug</t>
  </si>
  <si>
    <t>4x 25GbE SFP28 ethernet port</t>
  </si>
  <si>
    <t>2x FC32 fiber channel port</t>
  </si>
  <si>
    <t>6. Virtualizační server (3 ks)</t>
  </si>
  <si>
    <t>Rozměr 1U</t>
  </si>
  <si>
    <t>1x CPU 2.5GHz, 32 jader / 64 vláken, 60M cache, 205W</t>
  </si>
  <si>
    <t>1x volný slot na CPU stejného typu jako instalované. Včetně všech licencí apod. nutných pro instalaci druhého CPU.</t>
  </si>
  <si>
    <t>512GB RDIMM 4800 MT/s</t>
  </si>
  <si>
    <t>Hardwarový řadič RAID s podporou RAID 1, 10</t>
  </si>
  <si>
    <t>2x 480GB SSD, hot-plug, RAID1, pro boot OS</t>
  </si>
  <si>
    <t>Min. 6 ks volných diskových slotů 2,5“ hot-plug</t>
  </si>
  <si>
    <t>Diskové pole určené k připojení do sítě FC SAN.</t>
  </si>
  <si>
    <t>Blokový přístup k LUNům přes protokol FC.</t>
  </si>
  <si>
    <t>Osazeny dva diskové řadiče v režimu vysoké dostupnosti.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</si>
  <si>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16 GB paměti DRAM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</si>
  <si>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 ks volný slot pro dodatečné osazení portů FC32 multi-mode LC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</si>
  <si>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Osazeno min. 12 ks disků 8TB NL-SAS HDD hot-plug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</si>
  <si>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4 ks optický kabel LC-LC OM4, 3 metry</t>
    </r>
  </si>
  <si>
    <t>Rozšiřitelnost na min. 250 ks disků, pouze přidáním disků a polic, bez nutnosti dokupovat další řadiče, IO karty, licence či provádět federaci více polí do jednoho celku.</t>
  </si>
  <si>
    <t>Robotická pásková knihovna LTO9, provedení do 19” racku, v konfiguraci:</t>
  </si>
  <si>
    <t>40 slotů pro LTO média</t>
  </si>
  <si>
    <t>2 ks mechanika LTO9-FC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</si>
  <si>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20 ks datová páska LTO9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</si>
  <si>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1ks nálepky LTO9 s čárovými kódy #1-200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</si>
  <si>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3 ks čistící páska LTO9, včetně štítků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</si>
  <si>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 xml:space="preserve">2 ks optický kabel LC-LC, multi-mode, 2 metry </t>
    </r>
  </si>
  <si>
    <t>9. Implementační služby:</t>
  </si>
  <si>
    <t>3. Ethernet switch (2 ks)</t>
  </si>
  <si>
    <t>Nabídková cena:</t>
  </si>
  <si>
    <t>8. Pásková knihovna (1ks)</t>
  </si>
  <si>
    <t>7. Zálohovací diskové pole (1 ks)</t>
  </si>
  <si>
    <t>Soulad s výše uvedenými skutečnostmi dodavatel doloží prohlášením, které bude potvrzeno oficiálním zastoupením výrobce v ČR či EU.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</si>
  <si>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 xml:space="preserve">2 ks portů FC32 multi-mode LC </t>
    </r>
  </si>
  <si>
    <t>  2. All-flash diskové pole (1 ks)</t>
  </si>
  <si>
    <t>Inicializace flash diskového pole.</t>
  </si>
  <si>
    <t>Nejvýše přípustná hodnota celkové nabídkové ceny v Kč bez DPH</t>
  </si>
  <si>
    <t>Vyplní účastník</t>
  </si>
  <si>
    <t>Účastník VZ vyplní pouze žlutá pole</t>
  </si>
  <si>
    <t>Pole se automaticky propíšou</t>
  </si>
  <si>
    <t xml:space="preserve">Všechny nové spotřebiče musí splňovat nejvyšší dostupnou energetickou třídu dle příslušné legislativy pro daný typ spotřebiče (je-li relevantní). </t>
  </si>
  <si>
    <t>Příloha č. 1b Kupní smlouvy  - Podrobná specifikace předmětu koupě pro část 1 VZ - Serverové vybavení</t>
  </si>
  <si>
    <t>Název / popis 
nabízené položky / parametru *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</si>
  <si>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 a katalogový název</t>
    </r>
    <r>
      <rPr>
        <sz val="11"/>
        <color theme="1"/>
        <rFont val="Calibri"/>
        <family val="2"/>
        <scheme val="minor"/>
      </rPr>
      <t>, příp. ponechte pouze "Splněno", nelze-li uvést přesnou specifikaci</t>
    </r>
  </si>
  <si>
    <t>Veškeré nabízené zboží, i jeho části, musí být originální, nově vyrobené, nepoužité, určené pro český trh v souladu s příslušnými technickými normami.</t>
  </si>
  <si>
    <t>Součástí nabídky nejsou technické nebo programové prostředky  společností Huawei Technologies Co., Ltd., ZTE Corporation a jejich dceřiných společností, které zmiňuje Národní úřad pro kybernetickou a informační bezpečnost (NÚKIB) č.j. 3012/2018-NÚKIB-E/110 ve varováních jako potenciální hrozbu v oblasti kybernetické bezpečnosti.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</si>
</sst>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charset val="238"/>
    </font>
    <font>
      <b/>
      <sz val="7"/>
      <color rgb="FF000000"/>
      <name val="Times New Roman"/>
      <family val="1"/>
      <charset val="238"/>
    </font>
    <font>
      <sz val="11"/>
      <color theme="1"/>
      <name val="Aptos"/>
      <family val="2"/>
    </font>
    <font>
      <sz val="11.5"/>
      <color rgb="FF000000"/>
      <name val="Cambria"/>
      <family val="1"/>
      <charset val="238"/>
    </font>
    <font>
      <b/>
      <sz val="11.5"/>
      <color rgb="FF000000"/>
      <name val="Cambria"/>
      <family val="1"/>
      <charset val="238"/>
    </font>
    <font>
      <sz val="11.5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.5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5" xfId="0" applyBorder="1"/>
    <xf numFmtId="0" fontId="0" fillId="0" borderId="11" xfId="0" applyBorder="1"/>
    <xf numFmtId="0" fontId="0" fillId="4" borderId="9" xfId="0" applyFill="1" applyBorder="1"/>
    <xf numFmtId="164" fontId="0" fillId="3" borderId="10" xfId="0" applyNumberFormat="1" applyFill="1" applyBorder="1"/>
    <xf numFmtId="9" fontId="0" fillId="3" borderId="10" xfId="0" applyNumberFormat="1" applyFill="1" applyBorder="1"/>
    <xf numFmtId="0" fontId="0" fillId="4" borderId="3" xfId="0" applyFill="1" applyBorder="1"/>
    <xf numFmtId="164" fontId="0" fillId="3" borderId="4" xfId="0" applyNumberFormat="1" applyFill="1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8" borderId="15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3" borderId="11" xfId="0" applyFont="1" applyFill="1" applyBorder="1" applyAlignment="1">
      <alignment vertical="top"/>
    </xf>
    <xf numFmtId="0" fontId="8" fillId="0" borderId="17" xfId="0" applyFont="1" applyBorder="1" applyAlignment="1">
      <alignment horizontal="left" vertical="center" wrapText="1" indent="10"/>
    </xf>
    <xf numFmtId="0" fontId="7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 wrapText="1" indent="7"/>
    </xf>
    <xf numFmtId="0" fontId="6" fillId="3" borderId="1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3" borderId="23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3" borderId="1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8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5" fillId="3" borderId="17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8" fillId="0" borderId="25" xfId="0" applyFont="1" applyBorder="1" applyAlignment="1">
      <alignment horizontal="left" vertical="center" wrapText="1" indent="10"/>
    </xf>
    <xf numFmtId="0" fontId="5" fillId="3" borderId="25" xfId="0" applyFont="1" applyFill="1" applyBorder="1" applyAlignment="1">
      <alignment vertical="top"/>
    </xf>
    <xf numFmtId="0" fontId="8" fillId="0" borderId="26" xfId="0" applyFont="1" applyBorder="1" applyAlignment="1">
      <alignment horizontal="left" vertical="center" wrapText="1" indent="10"/>
    </xf>
    <xf numFmtId="0" fontId="5" fillId="3" borderId="26" xfId="0" applyFont="1" applyFill="1" applyBorder="1" applyAlignment="1">
      <alignment vertical="top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164" fontId="0" fillId="0" borderId="8" xfId="0" applyNumberFormat="1" applyBorder="1" applyAlignment="1">
      <alignment horizontal="left"/>
    </xf>
    <xf numFmtId="0" fontId="0" fillId="0" borderId="0" xfId="0" applyAlignment="1">
      <alignment horizontal="right" vertical="center"/>
    </xf>
    <xf numFmtId="0" fontId="8" fillId="0" borderId="25" xfId="0" applyFont="1" applyBorder="1" applyAlignment="1">
      <alignment horizontal="left" vertical="center" wrapText="1" indent="5"/>
    </xf>
    <xf numFmtId="0" fontId="8" fillId="0" borderId="17" xfId="0" applyFont="1" applyBorder="1" applyAlignment="1">
      <alignment horizontal="left" vertical="center" wrapText="1" indent="5"/>
    </xf>
    <xf numFmtId="0" fontId="8" fillId="0" borderId="24" xfId="0" applyFont="1" applyBorder="1" applyAlignment="1">
      <alignment horizontal="left" vertical="center" wrapText="1" indent="5"/>
    </xf>
    <xf numFmtId="0" fontId="0" fillId="0" borderId="5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1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164" fontId="13" fillId="6" borderId="29" xfId="0" applyNumberFormat="1" applyFont="1" applyFill="1" applyBorder="1" applyAlignment="1">
      <alignment horizontal="right" vertical="center"/>
    </xf>
    <xf numFmtId="164" fontId="13" fillId="6" borderId="30" xfId="0" applyNumberFormat="1" applyFont="1" applyFill="1" applyBorder="1" applyAlignment="1">
      <alignment horizontal="right" vertical="center"/>
    </xf>
    <xf numFmtId="0" fontId="14" fillId="5" borderId="25" xfId="0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/>
    </xf>
    <xf numFmtId="164" fontId="13" fillId="6" borderId="27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8" fontId="14" fillId="7" borderId="10" xfId="0" applyNumberFormat="1" applyFont="1" applyFill="1" applyBorder="1" applyAlignment="1">
      <alignment horizontal="center" vertical="center"/>
    </xf>
    <xf numFmtId="10" fontId="13" fillId="6" borderId="27" xfId="0" applyNumberFormat="1" applyFont="1" applyFill="1" applyBorder="1" applyAlignment="1">
      <alignment horizontal="right" vertical="center"/>
    </xf>
    <xf numFmtId="10" fontId="13" fillId="6" borderId="1" xfId="0" applyNumberFormat="1" applyFont="1" applyFill="1" applyBorder="1" applyAlignment="1">
      <alignment horizontal="right" vertical="center"/>
    </xf>
    <xf numFmtId="8" fontId="13" fillId="2" borderId="10" xfId="0" quotePrefix="1" applyNumberFormat="1" applyFont="1" applyFill="1" applyBorder="1" applyAlignment="1">
      <alignment horizontal="center" vertical="center"/>
    </xf>
    <xf numFmtId="8" fontId="14" fillId="7" borderId="10" xfId="0" quotePrefix="1" applyNumberFormat="1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164" fontId="13" fillId="6" borderId="28" xfId="0" applyNumberFormat="1" applyFont="1" applyFill="1" applyBorder="1" applyAlignment="1">
      <alignment horizontal="right" vertical="center"/>
    </xf>
    <xf numFmtId="164" fontId="13" fillId="6" borderId="14" xfId="0" applyNumberFormat="1" applyFont="1" applyFill="1" applyBorder="1" applyAlignment="1">
      <alignment horizontal="right" vertical="center"/>
    </xf>
    <xf numFmtId="8" fontId="14" fillId="7" borderId="4" xfId="0" applyNumberFormat="1" applyFont="1" applyFill="1" applyBorder="1" applyAlignment="1">
      <alignment horizontal="center" vertical="center"/>
    </xf>
    <xf numFmtId="164" fontId="10" fillId="9" borderId="33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0" xfId="0" applyFont="1" applyFill="1"/>
    <xf numFmtId="0" fontId="7" fillId="3" borderId="17" xfId="0" applyFont="1" applyFill="1" applyBorder="1" applyAlignment="1">
      <alignment vertical="center"/>
    </xf>
    <xf numFmtId="0" fontId="0" fillId="3" borderId="15" xfId="0" applyFill="1" applyBorder="1"/>
    <xf numFmtId="0" fontId="15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36" xfId="0" applyFill="1" applyBorder="1"/>
    <xf numFmtId="0" fontId="0" fillId="3" borderId="22" xfId="0" applyFill="1" applyBorder="1"/>
    <xf numFmtId="0" fontId="0" fillId="3" borderId="37" xfId="0" applyFill="1" applyBorder="1"/>
    <xf numFmtId="0" fontId="0" fillId="3" borderId="38" xfId="0" applyFill="1" applyBorder="1"/>
    <xf numFmtId="0" fontId="6" fillId="0" borderId="34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15" fillId="5" borderId="19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0" fillId="3" borderId="40" xfId="0" applyFill="1" applyBorder="1"/>
    <xf numFmtId="0" fontId="6" fillId="3" borderId="41" xfId="0" applyFont="1" applyFill="1" applyBorder="1" applyAlignment="1">
      <alignment vertical="center"/>
    </xf>
    <xf numFmtId="0" fontId="0" fillId="3" borderId="17" xfId="0" applyFill="1" applyBorder="1"/>
    <xf numFmtId="0" fontId="7" fillId="3" borderId="23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center" wrapText="1" indent="7"/>
    </xf>
    <xf numFmtId="0" fontId="8" fillId="0" borderId="25" xfId="0" applyFont="1" applyBorder="1" applyAlignment="1">
      <alignment horizontal="left" vertical="center" wrapText="1" indent="7"/>
    </xf>
    <xf numFmtId="0" fontId="8" fillId="0" borderId="26" xfId="0" applyFont="1" applyBorder="1" applyAlignment="1">
      <alignment horizontal="left" vertical="center" wrapText="1" indent="7"/>
    </xf>
    <xf numFmtId="0" fontId="6" fillId="3" borderId="26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4"/>
  <sheetViews>
    <sheetView tabSelected="1" topLeftCell="A218" zoomScaleNormal="100" workbookViewId="0">
      <selection activeCell="A224" sqref="A224"/>
    </sheetView>
  </sheetViews>
  <sheetFormatPr defaultRowHeight="14.4" x14ac:dyDescent="0.3"/>
  <cols>
    <col min="1" max="1" width="72.5546875" customWidth="1"/>
    <col min="2" max="3" width="20.6640625" customWidth="1"/>
    <col min="4" max="4" width="31.6640625" customWidth="1"/>
  </cols>
  <sheetData>
    <row r="1" spans="1:3" ht="38.25" customHeight="1" x14ac:dyDescent="0.3">
      <c r="A1" s="54" t="s">
        <v>137</v>
      </c>
    </row>
    <row r="2" spans="1:3" x14ac:dyDescent="0.3">
      <c r="A2" s="78" t="s">
        <v>134</v>
      </c>
    </row>
    <row r="3" spans="1:3" ht="15" thickBot="1" x14ac:dyDescent="0.35"/>
    <row r="4" spans="1:3" ht="24.9" customHeight="1" x14ac:dyDescent="0.3">
      <c r="A4" s="124" t="s">
        <v>19</v>
      </c>
      <c r="B4" s="125"/>
      <c r="C4" s="126"/>
    </row>
    <row r="5" spans="1:3" ht="24.9" customHeight="1" thickBot="1" x14ac:dyDescent="0.35">
      <c r="A5" s="25" t="s">
        <v>20</v>
      </c>
      <c r="B5" s="11"/>
      <c r="C5" s="5"/>
    </row>
    <row r="6" spans="1:3" ht="15" thickBot="1" x14ac:dyDescent="0.35"/>
    <row r="7" spans="1:3" ht="20.100000000000001" customHeight="1" thickBot="1" x14ac:dyDescent="0.35">
      <c r="A7" s="15" t="s">
        <v>21</v>
      </c>
      <c r="B7" s="130" t="s">
        <v>133</v>
      </c>
      <c r="C7" s="131"/>
    </row>
    <row r="8" spans="1:3" ht="20.100000000000001" customHeight="1" thickBot="1" x14ac:dyDescent="0.35">
      <c r="A8" s="16" t="s">
        <v>22</v>
      </c>
      <c r="B8" s="17" t="s">
        <v>23</v>
      </c>
      <c r="C8" s="17" t="s">
        <v>24</v>
      </c>
    </row>
    <row r="9" spans="1:3" ht="44.4" customHeight="1" thickBot="1" x14ac:dyDescent="0.35">
      <c r="A9" s="18" t="s">
        <v>140</v>
      </c>
      <c r="B9" s="19"/>
      <c r="C9" s="19"/>
    </row>
    <row r="10" spans="1:3" ht="35.1" customHeight="1" thickBot="1" x14ac:dyDescent="0.35">
      <c r="A10" s="18" t="s">
        <v>25</v>
      </c>
      <c r="B10" s="19"/>
      <c r="C10" s="19"/>
    </row>
    <row r="11" spans="1:3" ht="24.9" customHeight="1" thickBot="1" x14ac:dyDescent="0.35">
      <c r="A11" s="18" t="s">
        <v>26</v>
      </c>
      <c r="B11" s="19"/>
      <c r="C11" s="19"/>
    </row>
    <row r="12" spans="1:3" ht="50.1" customHeight="1" thickBot="1" x14ac:dyDescent="0.35">
      <c r="A12" s="18" t="s">
        <v>27</v>
      </c>
      <c r="B12" s="19"/>
      <c r="C12" s="19"/>
    </row>
    <row r="13" spans="1:3" ht="50.1" customHeight="1" thickBot="1" x14ac:dyDescent="0.35">
      <c r="A13" s="18" t="s">
        <v>28</v>
      </c>
      <c r="B13" s="19"/>
      <c r="C13" s="19"/>
    </row>
    <row r="14" spans="1:3" ht="50.1" customHeight="1" thickBot="1" x14ac:dyDescent="0.35">
      <c r="A14" s="18" t="s">
        <v>136</v>
      </c>
      <c r="B14" s="19"/>
      <c r="C14" s="19"/>
    </row>
    <row r="15" spans="1:3" ht="78.599999999999994" customHeight="1" thickBot="1" x14ac:dyDescent="0.35">
      <c r="A15" s="30" t="s">
        <v>141</v>
      </c>
      <c r="B15" s="144"/>
      <c r="C15" s="145"/>
    </row>
    <row r="16" spans="1:3" ht="39.9" customHeight="1" thickBot="1" x14ac:dyDescent="0.35">
      <c r="A16" s="127" t="s">
        <v>128</v>
      </c>
      <c r="B16" s="128"/>
      <c r="C16" s="129"/>
    </row>
    <row r="17" spans="1:5" ht="16.5" customHeight="1" thickBot="1" x14ac:dyDescent="0.35"/>
    <row r="18" spans="1:5" ht="24.9" customHeight="1" thickBot="1" x14ac:dyDescent="0.35">
      <c r="A18" s="120" t="s">
        <v>29</v>
      </c>
      <c r="B18" s="121"/>
      <c r="C18" s="121"/>
      <c r="D18" s="122"/>
      <c r="E18" s="1"/>
    </row>
    <row r="19" spans="1:5" ht="24.9" customHeight="1" thickBot="1" x14ac:dyDescent="0.35">
      <c r="A19" s="90" t="s">
        <v>30</v>
      </c>
      <c r="B19" s="133"/>
      <c r="C19" s="134"/>
      <c r="D19" s="135"/>
      <c r="E19" s="1"/>
    </row>
    <row r="20" spans="1:5" ht="20.100000000000001" customHeight="1" thickBot="1" x14ac:dyDescent="0.35">
      <c r="A20" s="14"/>
      <c r="B20" s="130" t="s">
        <v>133</v>
      </c>
      <c r="C20" s="132"/>
      <c r="D20" s="131"/>
      <c r="E20" s="1"/>
    </row>
    <row r="21" spans="1:5" ht="15" customHeight="1" x14ac:dyDescent="0.3">
      <c r="A21" s="4"/>
      <c r="B21" s="2" t="s">
        <v>0</v>
      </c>
      <c r="C21" s="86"/>
      <c r="D21" s="87"/>
      <c r="E21" s="1"/>
    </row>
    <row r="22" spans="1:5" ht="15" customHeight="1" thickBot="1" x14ac:dyDescent="0.35">
      <c r="A22" s="4"/>
      <c r="B22" s="3" t="s">
        <v>1</v>
      </c>
      <c r="C22" s="88"/>
      <c r="D22" s="89"/>
    </row>
    <row r="23" spans="1:5" ht="20.100000000000001" customHeight="1" thickBot="1" x14ac:dyDescent="0.35">
      <c r="A23" s="15" t="s">
        <v>21</v>
      </c>
      <c r="B23" s="130" t="s">
        <v>133</v>
      </c>
      <c r="C23" s="132"/>
      <c r="D23" s="131"/>
    </row>
    <row r="24" spans="1:5" ht="46.5" customHeight="1" thickBot="1" x14ac:dyDescent="0.35">
      <c r="A24" s="16" t="s">
        <v>22</v>
      </c>
      <c r="B24" s="17" t="s">
        <v>23</v>
      </c>
      <c r="C24" s="17" t="s">
        <v>24</v>
      </c>
      <c r="D24" s="81" t="s">
        <v>138</v>
      </c>
    </row>
    <row r="25" spans="1:5" ht="35.1" customHeight="1" thickBot="1" x14ac:dyDescent="0.35">
      <c r="A25" s="18" t="s">
        <v>31</v>
      </c>
      <c r="B25" s="19"/>
      <c r="C25" s="19"/>
      <c r="D25" s="80"/>
    </row>
    <row r="26" spans="1:5" ht="20.100000000000001" customHeight="1" thickBot="1" x14ac:dyDescent="0.35">
      <c r="A26" s="18" t="s">
        <v>32</v>
      </c>
      <c r="B26" s="19"/>
      <c r="C26" s="19"/>
      <c r="D26" s="80"/>
    </row>
    <row r="27" spans="1:5" ht="35.1" customHeight="1" thickBot="1" x14ac:dyDescent="0.35">
      <c r="A27" s="18" t="s">
        <v>33</v>
      </c>
      <c r="B27" s="19"/>
      <c r="C27" s="19"/>
      <c r="D27" s="80"/>
    </row>
    <row r="28" spans="1:5" ht="50.1" customHeight="1" thickBot="1" x14ac:dyDescent="0.35">
      <c r="A28" s="18" t="s">
        <v>34</v>
      </c>
      <c r="B28" s="19"/>
      <c r="C28" s="19"/>
      <c r="D28" s="80"/>
    </row>
    <row r="29" spans="1:5" ht="80.099999999999994" customHeight="1" thickBot="1" x14ac:dyDescent="0.35">
      <c r="A29" s="18" t="s">
        <v>35</v>
      </c>
      <c r="B29" s="19"/>
      <c r="C29" s="19"/>
      <c r="D29" s="80"/>
    </row>
    <row r="30" spans="1:5" ht="24.9" customHeight="1" thickBot="1" x14ac:dyDescent="0.35">
      <c r="A30" s="18" t="s">
        <v>36</v>
      </c>
      <c r="B30" s="19"/>
      <c r="C30" s="19"/>
      <c r="D30" s="80"/>
    </row>
    <row r="31" spans="1:5" ht="24.9" customHeight="1" thickBot="1" x14ac:dyDescent="0.35">
      <c r="A31" s="18" t="s">
        <v>37</v>
      </c>
      <c r="B31" s="19"/>
      <c r="C31" s="19"/>
      <c r="D31" s="80"/>
    </row>
    <row r="32" spans="1:5" ht="24.9" customHeight="1" x14ac:dyDescent="0.3">
      <c r="A32" s="27" t="s">
        <v>38</v>
      </c>
      <c r="B32" s="36"/>
      <c r="C32" s="36"/>
      <c r="D32" s="83"/>
    </row>
    <row r="33" spans="1:4" ht="20.100000000000001" customHeight="1" x14ac:dyDescent="0.3">
      <c r="A33" s="37" t="s">
        <v>39</v>
      </c>
      <c r="B33" s="38"/>
      <c r="C33" s="38"/>
      <c r="D33" s="84"/>
    </row>
    <row r="34" spans="1:4" ht="30" customHeight="1" x14ac:dyDescent="0.3">
      <c r="A34" s="37" t="s">
        <v>40</v>
      </c>
      <c r="B34" s="38"/>
      <c r="C34" s="38"/>
      <c r="D34" s="84"/>
    </row>
    <row r="35" spans="1:4" ht="30" customHeight="1" x14ac:dyDescent="0.3">
      <c r="A35" s="37" t="s">
        <v>41</v>
      </c>
      <c r="B35" s="38"/>
      <c r="C35" s="38"/>
      <c r="D35" s="84"/>
    </row>
    <row r="36" spans="1:4" ht="30" customHeight="1" x14ac:dyDescent="0.3">
      <c r="A36" s="37" t="s">
        <v>42</v>
      </c>
      <c r="B36" s="38"/>
      <c r="C36" s="38"/>
      <c r="D36" s="84"/>
    </row>
    <row r="37" spans="1:4" ht="30" customHeight="1" thickBot="1" x14ac:dyDescent="0.35">
      <c r="A37" s="20" t="s">
        <v>43</v>
      </c>
      <c r="B37" s="35"/>
      <c r="C37" s="35"/>
      <c r="D37" s="85"/>
    </row>
    <row r="38" spans="1:4" ht="20.100000000000001" customHeight="1" x14ac:dyDescent="0.3">
      <c r="A38" s="27" t="s">
        <v>44</v>
      </c>
      <c r="B38" s="36"/>
      <c r="C38" s="36"/>
      <c r="D38" s="83"/>
    </row>
    <row r="39" spans="1:4" ht="30" customHeight="1" x14ac:dyDescent="0.3">
      <c r="A39" s="37" t="s">
        <v>45</v>
      </c>
      <c r="B39" s="38"/>
      <c r="C39" s="38"/>
      <c r="D39" s="84"/>
    </row>
    <row r="40" spans="1:4" ht="30" customHeight="1" x14ac:dyDescent="0.3">
      <c r="A40" s="37" t="s">
        <v>46</v>
      </c>
      <c r="B40" s="38"/>
      <c r="C40" s="38"/>
      <c r="D40" s="84"/>
    </row>
    <row r="41" spans="1:4" ht="30" customHeight="1" thickBot="1" x14ac:dyDescent="0.35">
      <c r="A41" s="39" t="s">
        <v>47</v>
      </c>
      <c r="B41" s="40"/>
      <c r="C41" s="40"/>
      <c r="D41" s="85"/>
    </row>
    <row r="42" spans="1:4" ht="20.100000000000001" customHeight="1" x14ac:dyDescent="0.3">
      <c r="A42" s="27" t="s">
        <v>48</v>
      </c>
      <c r="B42" s="36"/>
      <c r="C42" s="36"/>
      <c r="D42" s="83"/>
    </row>
    <row r="43" spans="1:4" ht="20.100000000000001" customHeight="1" x14ac:dyDescent="0.3">
      <c r="A43" s="37" t="s">
        <v>49</v>
      </c>
      <c r="B43" s="38"/>
      <c r="C43" s="38"/>
      <c r="D43" s="84"/>
    </row>
    <row r="44" spans="1:4" ht="20.100000000000001" customHeight="1" x14ac:dyDescent="0.3">
      <c r="A44" s="37" t="s">
        <v>50</v>
      </c>
      <c r="B44" s="38"/>
      <c r="C44" s="38"/>
      <c r="D44" s="84"/>
    </row>
    <row r="45" spans="1:4" ht="20.100000000000001" customHeight="1" thickBot="1" x14ac:dyDescent="0.35">
      <c r="A45" s="39" t="s">
        <v>51</v>
      </c>
      <c r="B45" s="40"/>
      <c r="C45" s="40"/>
      <c r="D45" s="85"/>
    </row>
    <row r="46" spans="1:4" ht="51" customHeight="1" thickBot="1" x14ac:dyDescent="0.35">
      <c r="A46" s="18" t="s">
        <v>52</v>
      </c>
      <c r="B46" s="19"/>
      <c r="C46" s="19"/>
      <c r="D46" s="80"/>
    </row>
    <row r="47" spans="1:4" ht="58.2" thickBot="1" x14ac:dyDescent="0.35">
      <c r="A47" s="18" t="s">
        <v>53</v>
      </c>
      <c r="B47" s="19"/>
      <c r="C47" s="19"/>
      <c r="D47" s="80"/>
    </row>
    <row r="48" spans="1:4" ht="35.1" customHeight="1" x14ac:dyDescent="0.3">
      <c r="A48" s="27" t="s">
        <v>54</v>
      </c>
      <c r="B48" s="36"/>
      <c r="C48" s="36"/>
      <c r="D48" s="83"/>
    </row>
    <row r="49" spans="1:4" ht="20.100000000000001" customHeight="1" x14ac:dyDescent="0.3">
      <c r="A49" s="37" t="s">
        <v>55</v>
      </c>
      <c r="B49" s="38"/>
      <c r="C49" s="38"/>
      <c r="D49" s="84"/>
    </row>
    <row r="50" spans="1:4" ht="20.100000000000001" customHeight="1" x14ac:dyDescent="0.3">
      <c r="A50" s="37" t="s">
        <v>56</v>
      </c>
      <c r="B50" s="38"/>
      <c r="C50" s="38"/>
      <c r="D50" s="84"/>
    </row>
    <row r="51" spans="1:4" ht="20.100000000000001" customHeight="1" thickBot="1" x14ac:dyDescent="0.35">
      <c r="A51" s="39" t="s">
        <v>57</v>
      </c>
      <c r="B51" s="40"/>
      <c r="C51" s="40"/>
      <c r="D51" s="85"/>
    </row>
    <row r="52" spans="1:4" ht="35.1" customHeight="1" thickBot="1" x14ac:dyDescent="0.35">
      <c r="A52" s="18" t="s">
        <v>58</v>
      </c>
      <c r="B52" s="19"/>
      <c r="C52" s="19"/>
      <c r="D52" s="80"/>
    </row>
    <row r="53" spans="1:4" ht="35.1" customHeight="1" thickBot="1" x14ac:dyDescent="0.35">
      <c r="A53" s="18" t="s">
        <v>59</v>
      </c>
      <c r="B53" s="19"/>
      <c r="C53" s="19"/>
      <c r="D53" s="80"/>
    </row>
    <row r="54" spans="1:4" ht="43.8" thickBot="1" x14ac:dyDescent="0.35">
      <c r="A54" s="18" t="s">
        <v>60</v>
      </c>
      <c r="B54" s="19"/>
      <c r="C54" s="19"/>
      <c r="D54" s="80"/>
    </row>
    <row r="55" spans="1:4" ht="43.8" thickBot="1" x14ac:dyDescent="0.35">
      <c r="A55" s="18" t="s">
        <v>61</v>
      </c>
      <c r="B55" s="19"/>
      <c r="C55" s="19"/>
      <c r="D55" s="80"/>
    </row>
    <row r="56" spans="1:4" ht="35.1" customHeight="1" thickBot="1" x14ac:dyDescent="0.35">
      <c r="A56" s="18" t="s">
        <v>62</v>
      </c>
      <c r="B56" s="19"/>
      <c r="C56" s="19"/>
      <c r="D56" s="80"/>
    </row>
    <row r="57" spans="1:4" ht="35.1" customHeight="1" thickBot="1" x14ac:dyDescent="0.35">
      <c r="A57" s="18" t="s">
        <v>63</v>
      </c>
      <c r="B57" s="19"/>
      <c r="C57" s="19"/>
      <c r="D57" s="80"/>
    </row>
    <row r="58" spans="1:4" ht="35.1" customHeight="1" thickBot="1" x14ac:dyDescent="0.35">
      <c r="A58" s="18" t="s">
        <v>64</v>
      </c>
      <c r="B58" s="19"/>
      <c r="C58" s="19"/>
      <c r="D58" s="80"/>
    </row>
    <row r="59" spans="1:4" ht="43.8" thickBot="1" x14ac:dyDescent="0.35">
      <c r="A59" s="18" t="s">
        <v>65</v>
      </c>
      <c r="B59" s="19"/>
      <c r="C59" s="19"/>
      <c r="D59" s="80"/>
    </row>
    <row r="60" spans="1:4" s="44" customFormat="1" ht="15" customHeight="1" x14ac:dyDescent="0.3">
      <c r="A60" s="48"/>
      <c r="B60" s="49"/>
    </row>
    <row r="61" spans="1:4" s="13" customFormat="1" ht="20.100000000000001" customHeight="1" x14ac:dyDescent="0.3">
      <c r="A61" s="118" t="s">
        <v>125</v>
      </c>
      <c r="B61" s="119"/>
    </row>
    <row r="62" spans="1:4" x14ac:dyDescent="0.3">
      <c r="A62" s="6" t="s">
        <v>2</v>
      </c>
      <c r="B62" s="7"/>
    </row>
    <row r="63" spans="1:4" x14ac:dyDescent="0.3">
      <c r="A63" s="6" t="s">
        <v>3</v>
      </c>
      <c r="B63" s="12">
        <v>1</v>
      </c>
    </row>
    <row r="64" spans="1:4" x14ac:dyDescent="0.3">
      <c r="A64" s="6" t="s">
        <v>4</v>
      </c>
      <c r="B64" s="7">
        <f>B62*B63</f>
        <v>0</v>
      </c>
    </row>
    <row r="65" spans="1:4" x14ac:dyDescent="0.3">
      <c r="A65" s="6" t="s">
        <v>5</v>
      </c>
      <c r="B65" s="8"/>
    </row>
    <row r="66" spans="1:4" x14ac:dyDescent="0.3">
      <c r="A66" s="6" t="s">
        <v>6</v>
      </c>
      <c r="B66" s="7">
        <f>B67-B62</f>
        <v>0</v>
      </c>
    </row>
    <row r="67" spans="1:4" x14ac:dyDescent="0.3">
      <c r="A67" s="6" t="s">
        <v>7</v>
      </c>
      <c r="B67" s="7">
        <f>SUM(B62*(1+B65))</f>
        <v>0</v>
      </c>
    </row>
    <row r="68" spans="1:4" x14ac:dyDescent="0.3">
      <c r="A68" s="6" t="s">
        <v>8</v>
      </c>
      <c r="B68" s="7">
        <f>B63*B66</f>
        <v>0</v>
      </c>
    </row>
    <row r="69" spans="1:4" ht="15" thickBot="1" x14ac:dyDescent="0.35">
      <c r="A69" s="9" t="s">
        <v>9</v>
      </c>
      <c r="B69" s="10">
        <f>B63*B67</f>
        <v>0</v>
      </c>
    </row>
    <row r="70" spans="1:4" ht="15" thickBot="1" x14ac:dyDescent="0.35"/>
    <row r="71" spans="1:4" ht="24.9" customHeight="1" thickBot="1" x14ac:dyDescent="0.35">
      <c r="A71" s="115" t="s">
        <v>124</v>
      </c>
      <c r="B71" s="116"/>
      <c r="C71" s="116"/>
      <c r="D71" s="117"/>
    </row>
    <row r="72" spans="1:4" ht="20.100000000000001" customHeight="1" thickBot="1" x14ac:dyDescent="0.35">
      <c r="A72" s="139" t="s">
        <v>66</v>
      </c>
      <c r="B72" s="140"/>
      <c r="C72" s="140"/>
      <c r="D72" s="141"/>
    </row>
    <row r="73" spans="1:4" ht="20.100000000000001" customHeight="1" thickBot="1" x14ac:dyDescent="0.35">
      <c r="A73" s="41"/>
      <c r="B73" s="130" t="s">
        <v>133</v>
      </c>
      <c r="C73" s="132"/>
      <c r="D73" s="131"/>
    </row>
    <row r="74" spans="1:4" x14ac:dyDescent="0.3">
      <c r="A74" s="4"/>
      <c r="B74" s="2" t="s">
        <v>0</v>
      </c>
      <c r="C74" s="86"/>
      <c r="D74" s="87"/>
    </row>
    <row r="75" spans="1:4" ht="15" thickBot="1" x14ac:dyDescent="0.35">
      <c r="A75" s="4"/>
      <c r="B75" s="3" t="s">
        <v>1</v>
      </c>
      <c r="C75" s="88"/>
      <c r="D75" s="89"/>
    </row>
    <row r="76" spans="1:4" ht="20.100000000000001" customHeight="1" thickBot="1" x14ac:dyDescent="0.35">
      <c r="A76" s="15" t="s">
        <v>21</v>
      </c>
      <c r="B76" s="130" t="s">
        <v>133</v>
      </c>
      <c r="C76" s="132"/>
      <c r="D76" s="131"/>
    </row>
    <row r="77" spans="1:4" ht="38.25" customHeight="1" thickBot="1" x14ac:dyDescent="0.35">
      <c r="A77" s="16" t="s">
        <v>22</v>
      </c>
      <c r="B77" s="17" t="s">
        <v>23</v>
      </c>
      <c r="C77" s="17" t="s">
        <v>24</v>
      </c>
      <c r="D77" s="81" t="s">
        <v>138</v>
      </c>
    </row>
    <row r="78" spans="1:4" ht="20.100000000000001" customHeight="1" thickBot="1" x14ac:dyDescent="0.35">
      <c r="A78" s="18" t="s">
        <v>67</v>
      </c>
      <c r="B78" s="21"/>
      <c r="C78" s="22"/>
      <c r="D78" s="80"/>
    </row>
    <row r="79" spans="1:4" ht="20.100000000000001" customHeight="1" thickBot="1" x14ac:dyDescent="0.35">
      <c r="A79" s="18" t="s">
        <v>68</v>
      </c>
      <c r="B79" s="22"/>
      <c r="C79" s="22"/>
      <c r="D79" s="80"/>
    </row>
    <row r="80" spans="1:4" ht="20.100000000000001" customHeight="1" thickBot="1" x14ac:dyDescent="0.35">
      <c r="A80" s="18" t="s">
        <v>69</v>
      </c>
      <c r="B80" s="22"/>
      <c r="C80" s="22"/>
      <c r="D80" s="80"/>
    </row>
    <row r="81" spans="1:4" ht="20.100000000000001" customHeight="1" thickBot="1" x14ac:dyDescent="0.35">
      <c r="A81" s="18" t="s">
        <v>70</v>
      </c>
      <c r="B81" s="22"/>
      <c r="C81" s="22"/>
      <c r="D81" s="80"/>
    </row>
    <row r="82" spans="1:4" ht="20.100000000000001" customHeight="1" thickBot="1" x14ac:dyDescent="0.35">
      <c r="A82" s="18" t="s">
        <v>71</v>
      </c>
      <c r="B82" s="22"/>
      <c r="C82" s="22"/>
      <c r="D82" s="80"/>
    </row>
    <row r="83" spans="1:4" ht="20.100000000000001" customHeight="1" thickBot="1" x14ac:dyDescent="0.35">
      <c r="A83" s="18" t="s">
        <v>72</v>
      </c>
      <c r="B83" s="22"/>
      <c r="C83" s="22"/>
      <c r="D83" s="80"/>
    </row>
    <row r="84" spans="1:4" ht="20.100000000000001" customHeight="1" x14ac:dyDescent="0.3">
      <c r="A84" s="27" t="s">
        <v>48</v>
      </c>
      <c r="B84" s="101"/>
      <c r="C84" s="28"/>
      <c r="D84" s="83"/>
    </row>
    <row r="85" spans="1:4" ht="20.100000000000001" customHeight="1" x14ac:dyDescent="0.3">
      <c r="A85" s="104" t="s">
        <v>73</v>
      </c>
      <c r="B85" s="102"/>
      <c r="C85" s="29"/>
      <c r="D85" s="84"/>
    </row>
    <row r="86" spans="1:4" ht="20.100000000000001" customHeight="1" x14ac:dyDescent="0.3">
      <c r="A86" s="103" t="s">
        <v>74</v>
      </c>
      <c r="B86" s="102"/>
      <c r="C86" s="29"/>
      <c r="D86" s="84"/>
    </row>
    <row r="87" spans="1:4" ht="20.100000000000001" customHeight="1" thickBot="1" x14ac:dyDescent="0.35">
      <c r="A87" s="23" t="s">
        <v>51</v>
      </c>
      <c r="B87" s="79"/>
      <c r="C87" s="24"/>
      <c r="D87" s="85"/>
    </row>
    <row r="88" spans="1:4" ht="48.75" customHeight="1" thickBot="1" x14ac:dyDescent="0.35">
      <c r="A88" s="18" t="s">
        <v>75</v>
      </c>
      <c r="B88" s="22"/>
      <c r="C88" s="22"/>
      <c r="D88" s="80"/>
    </row>
    <row r="89" spans="1:4" ht="39.75" customHeight="1" thickBot="1" x14ac:dyDescent="0.35">
      <c r="A89" s="18" t="s">
        <v>63</v>
      </c>
      <c r="B89" s="21"/>
      <c r="C89" s="22"/>
      <c r="D89" s="100"/>
    </row>
    <row r="90" spans="1:4" s="44" customFormat="1" ht="15" customHeight="1" x14ac:dyDescent="0.3">
      <c r="A90" s="48"/>
      <c r="B90" s="49"/>
    </row>
    <row r="91" spans="1:4" s="13" customFormat="1" ht="20.100000000000001" customHeight="1" x14ac:dyDescent="0.3">
      <c r="A91" s="118" t="s">
        <v>125</v>
      </c>
      <c r="B91" s="119"/>
    </row>
    <row r="92" spans="1:4" ht="15" customHeight="1" x14ac:dyDescent="0.3">
      <c r="A92" s="6" t="s">
        <v>2</v>
      </c>
      <c r="B92" s="7"/>
    </row>
    <row r="93" spans="1:4" ht="15" customHeight="1" x14ac:dyDescent="0.3">
      <c r="A93" s="6" t="s">
        <v>3</v>
      </c>
      <c r="B93" s="12">
        <v>2</v>
      </c>
    </row>
    <row r="94" spans="1:4" ht="15" customHeight="1" x14ac:dyDescent="0.3">
      <c r="A94" s="6" t="s">
        <v>4</v>
      </c>
      <c r="B94" s="7">
        <f>B92*B93</f>
        <v>0</v>
      </c>
    </row>
    <row r="95" spans="1:4" ht="15" customHeight="1" x14ac:dyDescent="0.3">
      <c r="A95" s="6" t="s">
        <v>5</v>
      </c>
      <c r="B95" s="8"/>
    </row>
    <row r="96" spans="1:4" ht="15" customHeight="1" x14ac:dyDescent="0.3">
      <c r="A96" s="6" t="s">
        <v>6</v>
      </c>
      <c r="B96" s="7">
        <f>B97-B92</f>
        <v>0</v>
      </c>
    </row>
    <row r="97" spans="1:4" ht="15" customHeight="1" x14ac:dyDescent="0.3">
      <c r="A97" s="6" t="s">
        <v>7</v>
      </c>
      <c r="B97" s="7">
        <f>SUM(B92*(1+B95))</f>
        <v>0</v>
      </c>
    </row>
    <row r="98" spans="1:4" ht="15" customHeight="1" x14ac:dyDescent="0.3">
      <c r="A98" s="6" t="s">
        <v>8</v>
      </c>
      <c r="B98" s="7">
        <f>B93*B96</f>
        <v>0</v>
      </c>
    </row>
    <row r="99" spans="1:4" ht="15" customHeight="1" thickBot="1" x14ac:dyDescent="0.35">
      <c r="A99" s="9" t="s">
        <v>9</v>
      </c>
      <c r="B99" s="10">
        <f>B93*B97</f>
        <v>0</v>
      </c>
    </row>
    <row r="100" spans="1:4" ht="14.25" customHeight="1" thickBot="1" x14ac:dyDescent="0.35"/>
    <row r="101" spans="1:4" ht="24.9" customHeight="1" thickBot="1" x14ac:dyDescent="0.35">
      <c r="A101" s="115" t="s">
        <v>92</v>
      </c>
      <c r="B101" s="116"/>
      <c r="C101" s="116"/>
      <c r="D101" s="117"/>
    </row>
    <row r="102" spans="1:4" ht="20.100000000000001" customHeight="1" thickBot="1" x14ac:dyDescent="0.35">
      <c r="A102" s="110" t="s">
        <v>93</v>
      </c>
      <c r="B102" s="111"/>
      <c r="C102" s="111"/>
      <c r="D102" s="112"/>
    </row>
    <row r="103" spans="1:4" ht="20.100000000000001" customHeight="1" thickBot="1" x14ac:dyDescent="0.35">
      <c r="A103" s="42"/>
      <c r="B103" s="130" t="s">
        <v>133</v>
      </c>
      <c r="C103" s="132"/>
      <c r="D103" s="131"/>
    </row>
    <row r="104" spans="1:4" x14ac:dyDescent="0.3">
      <c r="A104" s="4"/>
      <c r="B104" s="2" t="s">
        <v>0</v>
      </c>
      <c r="C104" s="86"/>
      <c r="D104" s="87"/>
    </row>
    <row r="105" spans="1:4" ht="15" thickBot="1" x14ac:dyDescent="0.35">
      <c r="A105" s="4"/>
      <c r="B105" s="3" t="s">
        <v>1</v>
      </c>
      <c r="C105" s="88"/>
      <c r="D105" s="89"/>
    </row>
    <row r="106" spans="1:4" ht="20.100000000000001" customHeight="1" thickBot="1" x14ac:dyDescent="0.35">
      <c r="A106" s="15" t="s">
        <v>21</v>
      </c>
      <c r="B106" s="130" t="s">
        <v>133</v>
      </c>
      <c r="C106" s="132"/>
      <c r="D106" s="131"/>
    </row>
    <row r="107" spans="1:4" ht="39" customHeight="1" thickBot="1" x14ac:dyDescent="0.35">
      <c r="A107" s="16" t="s">
        <v>22</v>
      </c>
      <c r="B107" s="17" t="s">
        <v>23</v>
      </c>
      <c r="C107" s="17" t="s">
        <v>24</v>
      </c>
      <c r="D107" s="81" t="s">
        <v>138</v>
      </c>
    </row>
    <row r="108" spans="1:4" ht="20.100000000000001" customHeight="1" thickBot="1" x14ac:dyDescent="0.35">
      <c r="A108" s="18" t="s">
        <v>76</v>
      </c>
      <c r="B108" s="21"/>
      <c r="C108" s="22"/>
      <c r="D108" s="80"/>
    </row>
    <row r="109" spans="1:4" ht="20.100000000000001" customHeight="1" thickBot="1" x14ac:dyDescent="0.35">
      <c r="A109" s="18" t="s">
        <v>77</v>
      </c>
      <c r="B109" s="22"/>
      <c r="C109" s="22"/>
      <c r="D109" s="80"/>
    </row>
    <row r="110" spans="1:4" ht="20.100000000000001" customHeight="1" thickBot="1" x14ac:dyDescent="0.35">
      <c r="A110" s="18" t="s">
        <v>78</v>
      </c>
      <c r="B110" s="22"/>
      <c r="C110" s="22"/>
      <c r="D110" s="80"/>
    </row>
    <row r="111" spans="1:4" ht="20.100000000000001" customHeight="1" thickBot="1" x14ac:dyDescent="0.35">
      <c r="A111" s="18" t="s">
        <v>79</v>
      </c>
      <c r="B111" s="22"/>
      <c r="C111" s="22"/>
      <c r="D111" s="80"/>
    </row>
    <row r="112" spans="1:4" ht="20.100000000000001" customHeight="1" thickBot="1" x14ac:dyDescent="0.35">
      <c r="A112" s="18" t="s">
        <v>80</v>
      </c>
      <c r="B112" s="22"/>
      <c r="C112" s="22"/>
      <c r="D112" s="80"/>
    </row>
    <row r="113" spans="1:4" ht="20.100000000000001" customHeight="1" thickBot="1" x14ac:dyDescent="0.35">
      <c r="A113" s="18" t="s">
        <v>81</v>
      </c>
      <c r="B113" s="22"/>
      <c r="C113" s="22"/>
      <c r="D113" s="80"/>
    </row>
    <row r="114" spans="1:4" ht="20.100000000000001" customHeight="1" thickBot="1" x14ac:dyDescent="0.35">
      <c r="A114" s="18" t="s">
        <v>82</v>
      </c>
      <c r="B114" s="21"/>
      <c r="C114" s="22"/>
      <c r="D114" s="80"/>
    </row>
    <row r="115" spans="1:4" ht="20.100000000000001" customHeight="1" thickBot="1" x14ac:dyDescent="0.35">
      <c r="A115" s="18" t="s">
        <v>83</v>
      </c>
      <c r="B115" s="22"/>
      <c r="C115" s="22"/>
      <c r="D115" s="80"/>
    </row>
    <row r="116" spans="1:4" ht="20.100000000000001" customHeight="1" thickBot="1" x14ac:dyDescent="0.35">
      <c r="A116" s="18" t="s">
        <v>84</v>
      </c>
      <c r="B116" s="22"/>
      <c r="C116" s="22"/>
      <c r="D116" s="80"/>
    </row>
    <row r="117" spans="1:4" ht="20.100000000000001" customHeight="1" thickBot="1" x14ac:dyDescent="0.35">
      <c r="A117" s="18" t="s">
        <v>85</v>
      </c>
      <c r="B117" s="22"/>
      <c r="C117" s="22"/>
      <c r="D117" s="80"/>
    </row>
    <row r="118" spans="1:4" ht="20.100000000000001" customHeight="1" thickBot="1" x14ac:dyDescent="0.35">
      <c r="A118" s="18" t="s">
        <v>86</v>
      </c>
      <c r="B118" s="22"/>
      <c r="C118" s="22"/>
      <c r="D118" s="80"/>
    </row>
    <row r="119" spans="1:4" ht="29.4" thickBot="1" x14ac:dyDescent="0.35">
      <c r="A119" s="18" t="s">
        <v>87</v>
      </c>
      <c r="B119" s="22"/>
      <c r="C119" s="22"/>
      <c r="D119" s="80"/>
    </row>
    <row r="120" spans="1:4" ht="20.100000000000001" customHeight="1" x14ac:dyDescent="0.3">
      <c r="A120" s="27" t="s">
        <v>48</v>
      </c>
      <c r="B120" s="28"/>
      <c r="C120" s="28"/>
      <c r="D120" s="83"/>
    </row>
    <row r="121" spans="1:4" ht="32.25" customHeight="1" x14ac:dyDescent="0.3">
      <c r="A121" s="104" t="s">
        <v>88</v>
      </c>
      <c r="B121" s="29"/>
      <c r="C121" s="29"/>
      <c r="D121" s="84"/>
    </row>
    <row r="122" spans="1:4" ht="20.100000000000001" customHeight="1" x14ac:dyDescent="0.3">
      <c r="A122" s="104" t="s">
        <v>51</v>
      </c>
      <c r="B122" s="29"/>
      <c r="C122" s="29"/>
      <c r="D122" s="84"/>
    </row>
    <row r="123" spans="1:4" ht="20.100000000000001" customHeight="1" x14ac:dyDescent="0.3">
      <c r="A123" s="104" t="s">
        <v>89</v>
      </c>
      <c r="B123" s="29"/>
      <c r="C123" s="29"/>
      <c r="D123" s="84"/>
    </row>
    <row r="124" spans="1:4" ht="20.100000000000001" customHeight="1" thickBot="1" x14ac:dyDescent="0.35">
      <c r="A124" s="105" t="s">
        <v>90</v>
      </c>
      <c r="B124" s="106"/>
      <c r="C124" s="106"/>
      <c r="D124" s="85"/>
    </row>
    <row r="125" spans="1:4" ht="43.8" thickBot="1" x14ac:dyDescent="0.35">
      <c r="A125" s="18" t="s">
        <v>75</v>
      </c>
      <c r="B125" s="22"/>
      <c r="C125" s="22"/>
      <c r="D125" s="80"/>
    </row>
    <row r="126" spans="1:4" ht="29.4" thickBot="1" x14ac:dyDescent="0.35">
      <c r="A126" s="18" t="s">
        <v>63</v>
      </c>
      <c r="B126" s="21"/>
      <c r="C126" s="22"/>
      <c r="D126" s="80"/>
    </row>
    <row r="127" spans="1:4" ht="24.9" customHeight="1" thickBot="1" x14ac:dyDescent="0.35">
      <c r="A127" s="18" t="s">
        <v>91</v>
      </c>
      <c r="B127" s="21"/>
      <c r="C127" s="22"/>
      <c r="D127" s="80"/>
    </row>
    <row r="128" spans="1:4" ht="15" customHeight="1" x14ac:dyDescent="0.3">
      <c r="A128" s="4"/>
      <c r="B128" s="43"/>
    </row>
    <row r="129" spans="1:4" s="13" customFormat="1" ht="20.100000000000001" customHeight="1" x14ac:dyDescent="0.3">
      <c r="A129" s="118" t="s">
        <v>125</v>
      </c>
      <c r="B129" s="119"/>
    </row>
    <row r="130" spans="1:4" ht="15" customHeight="1" x14ac:dyDescent="0.3">
      <c r="A130" s="6" t="s">
        <v>2</v>
      </c>
      <c r="B130" s="7"/>
    </row>
    <row r="131" spans="1:4" ht="15" customHeight="1" x14ac:dyDescent="0.3">
      <c r="A131" s="6" t="s">
        <v>3</v>
      </c>
      <c r="B131" s="12">
        <v>1</v>
      </c>
    </row>
    <row r="132" spans="1:4" ht="15" customHeight="1" x14ac:dyDescent="0.3">
      <c r="A132" s="6" t="s">
        <v>4</v>
      </c>
      <c r="B132" s="7">
        <f>B130*B131</f>
        <v>0</v>
      </c>
    </row>
    <row r="133" spans="1:4" ht="15" customHeight="1" x14ac:dyDescent="0.3">
      <c r="A133" s="6" t="s">
        <v>5</v>
      </c>
      <c r="B133" s="8"/>
    </row>
    <row r="134" spans="1:4" ht="15" customHeight="1" x14ac:dyDescent="0.3">
      <c r="A134" s="6" t="s">
        <v>6</v>
      </c>
      <c r="B134" s="7">
        <f>B135-B130</f>
        <v>0</v>
      </c>
    </row>
    <row r="135" spans="1:4" ht="15" customHeight="1" x14ac:dyDescent="0.3">
      <c r="A135" s="6" t="s">
        <v>7</v>
      </c>
      <c r="B135" s="7">
        <f>SUM(B130*(1+B133))</f>
        <v>0</v>
      </c>
    </row>
    <row r="136" spans="1:4" ht="15" customHeight="1" x14ac:dyDescent="0.3">
      <c r="A136" s="6" t="s">
        <v>8</v>
      </c>
      <c r="B136" s="7">
        <f>B131*B134</f>
        <v>0</v>
      </c>
    </row>
    <row r="137" spans="1:4" ht="15" customHeight="1" thickBot="1" x14ac:dyDescent="0.35">
      <c r="A137" s="9" t="s">
        <v>9</v>
      </c>
      <c r="B137" s="10">
        <f>B131*B135</f>
        <v>0</v>
      </c>
    </row>
    <row r="139" spans="1:4" ht="15" thickBot="1" x14ac:dyDescent="0.35"/>
    <row r="140" spans="1:4" ht="24.9" customHeight="1" thickBot="1" x14ac:dyDescent="0.35">
      <c r="A140" s="120" t="s">
        <v>94</v>
      </c>
      <c r="B140" s="121"/>
      <c r="C140" s="121"/>
      <c r="D140" s="122"/>
    </row>
    <row r="141" spans="1:4" ht="15" thickBot="1" x14ac:dyDescent="0.35">
      <c r="A141" s="113" t="s">
        <v>93</v>
      </c>
      <c r="B141" s="114"/>
      <c r="C141" s="114"/>
      <c r="D141" s="123"/>
    </row>
    <row r="142" spans="1:4" ht="15" thickBot="1" x14ac:dyDescent="0.35">
      <c r="A142" s="42"/>
      <c r="B142" s="130" t="s">
        <v>133</v>
      </c>
      <c r="C142" s="132"/>
      <c r="D142" s="131"/>
    </row>
    <row r="143" spans="1:4" x14ac:dyDescent="0.3">
      <c r="A143" s="4"/>
      <c r="B143" s="2" t="s">
        <v>0</v>
      </c>
      <c r="C143" s="86"/>
      <c r="D143" s="87"/>
    </row>
    <row r="144" spans="1:4" ht="15" thickBot="1" x14ac:dyDescent="0.35">
      <c r="A144" s="4"/>
      <c r="B144" s="3" t="s">
        <v>1</v>
      </c>
      <c r="C144" s="88"/>
      <c r="D144" s="89"/>
    </row>
    <row r="145" spans="1:4" ht="20.100000000000001" customHeight="1" thickBot="1" x14ac:dyDescent="0.35">
      <c r="A145" s="15" t="s">
        <v>21</v>
      </c>
      <c r="B145" s="130" t="s">
        <v>133</v>
      </c>
      <c r="C145" s="132"/>
      <c r="D145" s="131"/>
    </row>
    <row r="146" spans="1:4" ht="38.25" customHeight="1" thickBot="1" x14ac:dyDescent="0.35">
      <c r="A146" s="16" t="s">
        <v>22</v>
      </c>
      <c r="B146" s="17" t="s">
        <v>23</v>
      </c>
      <c r="C146" s="17" t="s">
        <v>24</v>
      </c>
      <c r="D146" s="96" t="s">
        <v>138</v>
      </c>
    </row>
    <row r="147" spans="1:4" ht="20.100000000000001" customHeight="1" thickBot="1" x14ac:dyDescent="0.35">
      <c r="A147" s="18" t="s">
        <v>76</v>
      </c>
      <c r="B147" s="21"/>
      <c r="C147" s="91"/>
      <c r="D147" s="80"/>
    </row>
    <row r="148" spans="1:4" ht="20.100000000000001" customHeight="1" thickBot="1" x14ac:dyDescent="0.35">
      <c r="A148" s="18" t="s">
        <v>95</v>
      </c>
      <c r="B148" s="22"/>
      <c r="C148" s="91"/>
      <c r="D148" s="80"/>
    </row>
    <row r="149" spans="1:4" ht="20.100000000000001" customHeight="1" thickBot="1" x14ac:dyDescent="0.35">
      <c r="A149" s="18" t="s">
        <v>96</v>
      </c>
      <c r="B149" s="22"/>
      <c r="C149" s="91"/>
      <c r="D149" s="80"/>
    </row>
    <row r="150" spans="1:4" ht="20.100000000000001" customHeight="1" thickBot="1" x14ac:dyDescent="0.35">
      <c r="A150" s="18" t="s">
        <v>79</v>
      </c>
      <c r="B150" s="22"/>
      <c r="C150" s="91"/>
      <c r="D150" s="80"/>
    </row>
    <row r="151" spans="1:4" ht="20.100000000000001" customHeight="1" thickBot="1" x14ac:dyDescent="0.35">
      <c r="A151" s="18" t="s">
        <v>80</v>
      </c>
      <c r="B151" s="22"/>
      <c r="C151" s="91"/>
      <c r="D151" s="80"/>
    </row>
    <row r="152" spans="1:4" ht="20.100000000000001" customHeight="1" thickBot="1" x14ac:dyDescent="0.35">
      <c r="A152" s="18" t="s">
        <v>97</v>
      </c>
      <c r="B152" s="22"/>
      <c r="C152" s="91"/>
      <c r="D152" s="80"/>
    </row>
    <row r="153" spans="1:4" ht="20.100000000000001" customHeight="1" thickBot="1" x14ac:dyDescent="0.35">
      <c r="A153" s="18" t="s">
        <v>83</v>
      </c>
      <c r="B153" s="21"/>
      <c r="C153" s="91"/>
      <c r="D153" s="80"/>
    </row>
    <row r="154" spans="1:4" ht="20.100000000000001" customHeight="1" thickBot="1" x14ac:dyDescent="0.35">
      <c r="A154" s="18" t="s">
        <v>84</v>
      </c>
      <c r="B154" s="22"/>
      <c r="C154" s="91"/>
      <c r="D154" s="80"/>
    </row>
    <row r="155" spans="1:4" ht="20.100000000000001" customHeight="1" thickBot="1" x14ac:dyDescent="0.35">
      <c r="A155" s="18" t="s">
        <v>98</v>
      </c>
      <c r="B155" s="22"/>
      <c r="C155" s="91"/>
      <c r="D155" s="80"/>
    </row>
    <row r="156" spans="1:4" ht="20.100000000000001" customHeight="1" thickBot="1" x14ac:dyDescent="0.35">
      <c r="A156" s="18" t="s">
        <v>99</v>
      </c>
      <c r="B156" s="22"/>
      <c r="C156" s="91"/>
      <c r="D156" s="80"/>
    </row>
    <row r="157" spans="1:4" ht="29.4" thickBot="1" x14ac:dyDescent="0.35">
      <c r="A157" s="18" t="s">
        <v>87</v>
      </c>
      <c r="B157" s="22"/>
      <c r="C157" s="91"/>
      <c r="D157" s="80"/>
    </row>
    <row r="158" spans="1:4" ht="20.100000000000001" customHeight="1" x14ac:dyDescent="0.3">
      <c r="A158" s="27" t="s">
        <v>48</v>
      </c>
      <c r="B158" s="28"/>
      <c r="C158" s="92"/>
      <c r="D158" s="97"/>
    </row>
    <row r="159" spans="1:4" ht="30.75" customHeight="1" x14ac:dyDescent="0.3">
      <c r="A159" s="45" t="s">
        <v>88</v>
      </c>
      <c r="B159" s="29"/>
      <c r="C159" s="93"/>
      <c r="D159" s="84"/>
    </row>
    <row r="160" spans="1:4" ht="20.100000000000001" customHeight="1" thickBot="1" x14ac:dyDescent="0.35">
      <c r="A160" s="46" t="s">
        <v>51</v>
      </c>
      <c r="B160" s="24"/>
      <c r="C160" s="94"/>
      <c r="D160" s="98"/>
    </row>
    <row r="161" spans="1:4" ht="43.8" thickBot="1" x14ac:dyDescent="0.35">
      <c r="A161" s="18" t="s">
        <v>75</v>
      </c>
      <c r="B161" s="22"/>
      <c r="C161" s="91"/>
      <c r="D161" s="80"/>
    </row>
    <row r="162" spans="1:4" ht="29.4" thickBot="1" x14ac:dyDescent="0.35">
      <c r="A162" s="18" t="s">
        <v>63</v>
      </c>
      <c r="B162" s="22"/>
      <c r="C162" s="91"/>
      <c r="D162" s="80"/>
    </row>
    <row r="163" spans="1:4" ht="24.9" customHeight="1" thickBot="1" x14ac:dyDescent="0.35">
      <c r="A163" s="30" t="s">
        <v>91</v>
      </c>
      <c r="B163" s="31"/>
      <c r="C163" s="95"/>
      <c r="D163" s="80"/>
    </row>
    <row r="164" spans="1:4" ht="15" customHeight="1" x14ac:dyDescent="0.3">
      <c r="A164" s="32"/>
      <c r="B164" s="33"/>
    </row>
    <row r="165" spans="1:4" s="13" customFormat="1" ht="20.100000000000001" customHeight="1" x14ac:dyDescent="0.3">
      <c r="A165" s="118" t="s">
        <v>125</v>
      </c>
      <c r="B165" s="119"/>
    </row>
    <row r="166" spans="1:4" x14ac:dyDescent="0.3">
      <c r="A166" s="6" t="s">
        <v>2</v>
      </c>
      <c r="B166" s="7"/>
    </row>
    <row r="167" spans="1:4" x14ac:dyDescent="0.3">
      <c r="A167" s="6" t="s">
        <v>3</v>
      </c>
      <c r="B167" s="12">
        <v>1</v>
      </c>
    </row>
    <row r="168" spans="1:4" x14ac:dyDescent="0.3">
      <c r="A168" s="6" t="s">
        <v>4</v>
      </c>
      <c r="B168" s="7">
        <f>B166*B167</f>
        <v>0</v>
      </c>
    </row>
    <row r="169" spans="1:4" x14ac:dyDescent="0.3">
      <c r="A169" s="6" t="s">
        <v>5</v>
      </c>
      <c r="B169" s="8"/>
    </row>
    <row r="170" spans="1:4" x14ac:dyDescent="0.3">
      <c r="A170" s="6" t="s">
        <v>6</v>
      </c>
      <c r="B170" s="7">
        <f>B171-B166</f>
        <v>0</v>
      </c>
    </row>
    <row r="171" spans="1:4" x14ac:dyDescent="0.3">
      <c r="A171" s="6" t="s">
        <v>7</v>
      </c>
      <c r="B171" s="7">
        <f>SUM(B166*(1+B169))</f>
        <v>0</v>
      </c>
    </row>
    <row r="172" spans="1:4" x14ac:dyDescent="0.3">
      <c r="A172" s="6" t="s">
        <v>8</v>
      </c>
      <c r="B172" s="7">
        <f>B167*B170</f>
        <v>0</v>
      </c>
    </row>
    <row r="173" spans="1:4" ht="15" thickBot="1" x14ac:dyDescent="0.35">
      <c r="A173" s="9" t="s">
        <v>9</v>
      </c>
      <c r="B173" s="10">
        <f>B167*B171</f>
        <v>0</v>
      </c>
    </row>
    <row r="174" spans="1:4" ht="15" thickBot="1" x14ac:dyDescent="0.35"/>
    <row r="175" spans="1:4" ht="24.9" customHeight="1" thickBot="1" x14ac:dyDescent="0.35">
      <c r="A175" s="120" t="s">
        <v>100</v>
      </c>
      <c r="B175" s="121"/>
      <c r="C175" s="121"/>
      <c r="D175" s="122"/>
    </row>
    <row r="176" spans="1:4" ht="20.100000000000001" customHeight="1" thickBot="1" x14ac:dyDescent="0.35">
      <c r="A176" s="113" t="s">
        <v>93</v>
      </c>
      <c r="B176" s="114"/>
      <c r="C176" s="114"/>
      <c r="D176" s="123"/>
    </row>
    <row r="177" spans="1:4" ht="20.100000000000001" customHeight="1" thickBot="1" x14ac:dyDescent="0.35">
      <c r="A177" s="42"/>
      <c r="B177" s="130" t="s">
        <v>133</v>
      </c>
      <c r="C177" s="132"/>
      <c r="D177" s="131"/>
    </row>
    <row r="178" spans="1:4" ht="15" customHeight="1" x14ac:dyDescent="0.3">
      <c r="A178" s="4"/>
      <c r="B178" s="2" t="s">
        <v>0</v>
      </c>
      <c r="C178" s="86"/>
      <c r="D178" s="87"/>
    </row>
    <row r="179" spans="1:4" ht="15" customHeight="1" thickBot="1" x14ac:dyDescent="0.35">
      <c r="A179" s="4"/>
      <c r="B179" s="3" t="s">
        <v>1</v>
      </c>
      <c r="C179" s="88"/>
      <c r="D179" s="89"/>
    </row>
    <row r="180" spans="1:4" ht="20.100000000000001" customHeight="1" thickBot="1" x14ac:dyDescent="0.35">
      <c r="A180" s="15" t="s">
        <v>21</v>
      </c>
      <c r="B180" s="130" t="s">
        <v>133</v>
      </c>
      <c r="C180" s="132"/>
      <c r="D180" s="131"/>
    </row>
    <row r="181" spans="1:4" ht="38.25" customHeight="1" thickBot="1" x14ac:dyDescent="0.35">
      <c r="A181" s="16" t="s">
        <v>22</v>
      </c>
      <c r="B181" s="17" t="s">
        <v>23</v>
      </c>
      <c r="C181" s="17" t="s">
        <v>24</v>
      </c>
      <c r="D181" s="96" t="s">
        <v>138</v>
      </c>
    </row>
    <row r="182" spans="1:4" ht="20.100000000000001" customHeight="1" thickBot="1" x14ac:dyDescent="0.35">
      <c r="A182" s="18" t="s">
        <v>101</v>
      </c>
      <c r="B182" s="21"/>
      <c r="C182" s="91"/>
      <c r="D182" s="80"/>
    </row>
    <row r="183" spans="1:4" ht="20.100000000000001" customHeight="1" thickBot="1" x14ac:dyDescent="0.35">
      <c r="A183" s="18" t="s">
        <v>102</v>
      </c>
      <c r="B183" s="22"/>
      <c r="C183" s="91"/>
      <c r="D183" s="80"/>
    </row>
    <row r="184" spans="1:4" ht="32.25" customHeight="1" thickBot="1" x14ac:dyDescent="0.35">
      <c r="A184" s="18" t="s">
        <v>103</v>
      </c>
      <c r="B184" s="22"/>
      <c r="C184" s="91"/>
      <c r="D184" s="80"/>
    </row>
    <row r="185" spans="1:4" ht="20.100000000000001" customHeight="1" thickBot="1" x14ac:dyDescent="0.35">
      <c r="A185" s="18" t="s">
        <v>104</v>
      </c>
      <c r="B185" s="22"/>
      <c r="C185" s="91"/>
      <c r="D185" s="80"/>
    </row>
    <row r="186" spans="1:4" ht="20.100000000000001" customHeight="1" thickBot="1" x14ac:dyDescent="0.35">
      <c r="A186" s="18" t="s">
        <v>105</v>
      </c>
      <c r="B186" s="22"/>
      <c r="C186" s="91"/>
      <c r="D186" s="80"/>
    </row>
    <row r="187" spans="1:4" ht="20.100000000000001" customHeight="1" thickBot="1" x14ac:dyDescent="0.35">
      <c r="A187" s="18" t="s">
        <v>106</v>
      </c>
      <c r="B187" s="22"/>
      <c r="C187" s="91"/>
      <c r="D187" s="80"/>
    </row>
    <row r="188" spans="1:4" ht="20.100000000000001" customHeight="1" thickBot="1" x14ac:dyDescent="0.35">
      <c r="A188" s="18" t="s">
        <v>107</v>
      </c>
      <c r="B188" s="21"/>
      <c r="C188" s="91"/>
      <c r="D188" s="80"/>
    </row>
    <row r="189" spans="1:4" ht="20.100000000000001" customHeight="1" thickBot="1" x14ac:dyDescent="0.35">
      <c r="A189" s="18" t="s">
        <v>83</v>
      </c>
      <c r="B189" s="22"/>
      <c r="C189" s="91"/>
      <c r="D189" s="80"/>
    </row>
    <row r="190" spans="1:4" ht="20.100000000000001" customHeight="1" thickBot="1" x14ac:dyDescent="0.35">
      <c r="A190" s="18" t="s">
        <v>84</v>
      </c>
      <c r="B190" s="22"/>
      <c r="C190" s="91"/>
      <c r="D190" s="80"/>
    </row>
    <row r="191" spans="1:4" ht="20.100000000000001" customHeight="1" thickBot="1" x14ac:dyDescent="0.35">
      <c r="A191" s="18" t="s">
        <v>98</v>
      </c>
      <c r="B191" s="22"/>
      <c r="C191" s="91"/>
      <c r="D191" s="80"/>
    </row>
    <row r="192" spans="1:4" ht="20.100000000000001" customHeight="1" thickBot="1" x14ac:dyDescent="0.35">
      <c r="A192" s="18" t="s">
        <v>99</v>
      </c>
      <c r="B192" s="22"/>
      <c r="C192" s="91"/>
      <c r="D192" s="80"/>
    </row>
    <row r="193" spans="1:4" ht="29.4" thickBot="1" x14ac:dyDescent="0.35">
      <c r="A193" s="18" t="s">
        <v>87</v>
      </c>
      <c r="B193" s="22"/>
      <c r="C193" s="91"/>
      <c r="D193" s="80"/>
    </row>
    <row r="194" spans="1:4" ht="20.100000000000001" customHeight="1" x14ac:dyDescent="0.3">
      <c r="A194" s="27" t="s">
        <v>48</v>
      </c>
      <c r="B194" s="28"/>
      <c r="C194" s="92"/>
      <c r="D194" s="83"/>
    </row>
    <row r="195" spans="1:4" ht="32.25" customHeight="1" x14ac:dyDescent="0.3">
      <c r="A195" s="45" t="s">
        <v>88</v>
      </c>
      <c r="B195" s="29"/>
      <c r="C195" s="93"/>
      <c r="D195" s="84"/>
    </row>
    <row r="196" spans="1:4" ht="20.100000000000001" customHeight="1" thickBot="1" x14ac:dyDescent="0.35">
      <c r="A196" s="46" t="s">
        <v>51</v>
      </c>
      <c r="B196" s="24"/>
      <c r="C196" s="94"/>
      <c r="D196" s="85"/>
    </row>
    <row r="197" spans="1:4" ht="43.8" thickBot="1" x14ac:dyDescent="0.35">
      <c r="A197" s="18" t="s">
        <v>75</v>
      </c>
      <c r="B197" s="22"/>
      <c r="C197" s="91"/>
      <c r="D197" s="80"/>
    </row>
    <row r="198" spans="1:4" ht="29.4" thickBot="1" x14ac:dyDescent="0.35">
      <c r="A198" s="18" t="s">
        <v>63</v>
      </c>
      <c r="B198" s="22"/>
      <c r="C198" s="91"/>
      <c r="D198" s="80"/>
    </row>
    <row r="199" spans="1:4" ht="15" thickBot="1" x14ac:dyDescent="0.35">
      <c r="A199" s="18" t="s">
        <v>91</v>
      </c>
      <c r="B199" s="22"/>
      <c r="C199" s="91"/>
      <c r="D199" s="80"/>
    </row>
    <row r="200" spans="1:4" ht="15" customHeight="1" x14ac:dyDescent="0.3">
      <c r="A200" s="32"/>
      <c r="B200" s="33"/>
    </row>
    <row r="201" spans="1:4" s="13" customFormat="1" ht="20.100000000000001" customHeight="1" x14ac:dyDescent="0.3">
      <c r="A201" s="118" t="s">
        <v>125</v>
      </c>
      <c r="B201" s="119"/>
    </row>
    <row r="202" spans="1:4" x14ac:dyDescent="0.3">
      <c r="A202" s="6" t="s">
        <v>2</v>
      </c>
      <c r="B202" s="7"/>
    </row>
    <row r="203" spans="1:4" x14ac:dyDescent="0.3">
      <c r="A203" s="6" t="s">
        <v>3</v>
      </c>
      <c r="B203" s="12">
        <v>3</v>
      </c>
    </row>
    <row r="204" spans="1:4" x14ac:dyDescent="0.3">
      <c r="A204" s="6" t="s">
        <v>4</v>
      </c>
      <c r="B204" s="7">
        <f>B202*B203</f>
        <v>0</v>
      </c>
    </row>
    <row r="205" spans="1:4" x14ac:dyDescent="0.3">
      <c r="A205" s="6" t="s">
        <v>5</v>
      </c>
      <c r="B205" s="8"/>
    </row>
    <row r="206" spans="1:4" x14ac:dyDescent="0.3">
      <c r="A206" s="6" t="s">
        <v>6</v>
      </c>
      <c r="B206" s="7">
        <f>B207-B202</f>
        <v>0</v>
      </c>
    </row>
    <row r="207" spans="1:4" x14ac:dyDescent="0.3">
      <c r="A207" s="6" t="s">
        <v>7</v>
      </c>
      <c r="B207" s="7">
        <f>SUM(B202*(1+B205))</f>
        <v>0</v>
      </c>
    </row>
    <row r="208" spans="1:4" x14ac:dyDescent="0.3">
      <c r="A208" s="6" t="s">
        <v>8</v>
      </c>
      <c r="B208" s="7">
        <f>B203*B206</f>
        <v>0</v>
      </c>
    </row>
    <row r="209" spans="1:4" ht="15" thickBot="1" x14ac:dyDescent="0.35">
      <c r="A209" s="9" t="s">
        <v>9</v>
      </c>
      <c r="B209" s="10">
        <f>B203*B207</f>
        <v>0</v>
      </c>
    </row>
    <row r="210" spans="1:4" ht="15" thickBot="1" x14ac:dyDescent="0.35"/>
    <row r="211" spans="1:4" ht="24.9" customHeight="1" x14ac:dyDescent="0.3">
      <c r="A211" s="124" t="s">
        <v>127</v>
      </c>
      <c r="B211" s="125"/>
      <c r="C211" s="126"/>
    </row>
    <row r="212" spans="1:4" ht="20.100000000000001" customHeight="1" thickBot="1" x14ac:dyDescent="0.35">
      <c r="A212" s="25" t="s">
        <v>108</v>
      </c>
      <c r="B212" s="11"/>
      <c r="C212" s="5"/>
    </row>
    <row r="213" spans="1:4" ht="20.100000000000001" customHeight="1" thickBot="1" x14ac:dyDescent="0.35">
      <c r="A213" s="42"/>
      <c r="B213" s="130" t="s">
        <v>133</v>
      </c>
      <c r="C213" s="132"/>
      <c r="D213" s="131"/>
    </row>
    <row r="214" spans="1:4" x14ac:dyDescent="0.3">
      <c r="A214" s="4"/>
      <c r="B214" s="2" t="s">
        <v>0</v>
      </c>
      <c r="C214" s="86"/>
      <c r="D214" s="87"/>
    </row>
    <row r="215" spans="1:4" ht="15" thickBot="1" x14ac:dyDescent="0.35">
      <c r="A215" s="4"/>
      <c r="B215" s="3" t="s">
        <v>1</v>
      </c>
      <c r="C215" s="88"/>
      <c r="D215" s="89"/>
    </row>
    <row r="216" spans="1:4" ht="20.100000000000001" customHeight="1" thickBot="1" x14ac:dyDescent="0.35">
      <c r="A216" s="15" t="s">
        <v>21</v>
      </c>
      <c r="B216" s="130" t="s">
        <v>133</v>
      </c>
      <c r="C216" s="132"/>
      <c r="D216" s="131"/>
    </row>
    <row r="217" spans="1:4" ht="37.5" customHeight="1" thickBot="1" x14ac:dyDescent="0.35">
      <c r="A217" s="16" t="s">
        <v>22</v>
      </c>
      <c r="B217" s="17" t="s">
        <v>23</v>
      </c>
      <c r="C217" s="17" t="s">
        <v>24</v>
      </c>
      <c r="D217" s="96" t="s">
        <v>138</v>
      </c>
    </row>
    <row r="218" spans="1:4" ht="20.100000000000001" customHeight="1" thickBot="1" x14ac:dyDescent="0.35">
      <c r="A218" s="18" t="s">
        <v>109</v>
      </c>
      <c r="B218" s="21"/>
      <c r="C218" s="91"/>
      <c r="D218" s="80"/>
    </row>
    <row r="219" spans="1:4" ht="20.100000000000001" customHeight="1" thickBot="1" x14ac:dyDescent="0.35">
      <c r="A219" s="18" t="s">
        <v>36</v>
      </c>
      <c r="B219" s="22"/>
      <c r="C219" s="91"/>
      <c r="D219" s="80"/>
    </row>
    <row r="220" spans="1:4" ht="20.100000000000001" customHeight="1" thickBot="1" x14ac:dyDescent="0.35">
      <c r="A220" s="18" t="s">
        <v>110</v>
      </c>
      <c r="B220" s="22"/>
      <c r="C220" s="91"/>
      <c r="D220" s="80"/>
    </row>
    <row r="221" spans="1:4" ht="20.100000000000001" customHeight="1" x14ac:dyDescent="0.3">
      <c r="A221" s="27" t="s">
        <v>38</v>
      </c>
      <c r="B221" s="28"/>
      <c r="C221" s="92"/>
      <c r="D221" s="83"/>
    </row>
    <row r="222" spans="1:4" ht="20.100000000000001" customHeight="1" x14ac:dyDescent="0.3">
      <c r="A222" s="47" t="s">
        <v>111</v>
      </c>
      <c r="B222" s="26"/>
      <c r="C222" s="99"/>
      <c r="D222" s="84"/>
    </row>
    <row r="223" spans="1:4" x14ac:dyDescent="0.3">
      <c r="A223" s="47" t="s">
        <v>129</v>
      </c>
      <c r="B223" s="26"/>
      <c r="C223" s="99"/>
      <c r="D223" s="84"/>
    </row>
    <row r="224" spans="1:4" ht="29.4" thickBot="1" x14ac:dyDescent="0.35">
      <c r="A224" s="46" t="s">
        <v>112</v>
      </c>
      <c r="B224" s="24"/>
      <c r="C224" s="94"/>
      <c r="D224" s="85"/>
    </row>
    <row r="225" spans="1:4" ht="20.100000000000001" customHeight="1" x14ac:dyDescent="0.3">
      <c r="A225" s="27" t="s">
        <v>44</v>
      </c>
      <c r="B225" s="28"/>
      <c r="C225" s="92"/>
      <c r="D225" s="83"/>
    </row>
    <row r="226" spans="1:4" ht="20.100000000000001" customHeight="1" x14ac:dyDescent="0.3">
      <c r="A226" s="45" t="s">
        <v>113</v>
      </c>
      <c r="B226" s="29"/>
      <c r="C226" s="93"/>
      <c r="D226" s="84"/>
    </row>
    <row r="227" spans="1:4" ht="29.4" thickBot="1" x14ac:dyDescent="0.35">
      <c r="A227" s="46" t="s">
        <v>47</v>
      </c>
      <c r="B227" s="24"/>
      <c r="C227" s="94"/>
      <c r="D227" s="85"/>
    </row>
    <row r="228" spans="1:4" ht="20.100000000000001" customHeight="1" x14ac:dyDescent="0.3">
      <c r="A228" s="27" t="s">
        <v>48</v>
      </c>
      <c r="B228" s="28"/>
      <c r="C228" s="92"/>
      <c r="D228" s="83"/>
    </row>
    <row r="229" spans="1:4" ht="20.100000000000001" customHeight="1" x14ac:dyDescent="0.3">
      <c r="A229" s="45" t="s">
        <v>114</v>
      </c>
      <c r="B229" s="29"/>
      <c r="C229" s="93"/>
      <c r="D229" s="84"/>
    </row>
    <row r="230" spans="1:4" ht="20.100000000000001" customHeight="1" thickBot="1" x14ac:dyDescent="0.35">
      <c r="A230" s="46" t="s">
        <v>51</v>
      </c>
      <c r="B230" s="24"/>
      <c r="C230" s="94"/>
      <c r="D230" s="85"/>
    </row>
    <row r="231" spans="1:4" ht="43.8" thickBot="1" x14ac:dyDescent="0.35">
      <c r="A231" s="18" t="s">
        <v>115</v>
      </c>
      <c r="B231" s="21"/>
      <c r="C231" s="91"/>
      <c r="D231" s="80"/>
    </row>
    <row r="232" spans="1:4" ht="58.5" customHeight="1" thickBot="1" x14ac:dyDescent="0.35">
      <c r="A232" s="18" t="s">
        <v>53</v>
      </c>
      <c r="B232" s="22"/>
      <c r="C232" s="91"/>
      <c r="D232" s="80"/>
    </row>
    <row r="233" spans="1:4" ht="29.4" thickBot="1" x14ac:dyDescent="0.35">
      <c r="A233" s="18" t="s">
        <v>59</v>
      </c>
      <c r="B233" s="22"/>
      <c r="C233" s="91"/>
      <c r="D233" s="80"/>
    </row>
    <row r="234" spans="1:4" ht="43.8" thickBot="1" x14ac:dyDescent="0.35">
      <c r="A234" s="18" t="s">
        <v>60</v>
      </c>
      <c r="B234" s="22"/>
      <c r="C234" s="91"/>
      <c r="D234" s="80"/>
    </row>
    <row r="235" spans="1:4" ht="43.8" thickBot="1" x14ac:dyDescent="0.35">
      <c r="A235" s="18" t="s">
        <v>75</v>
      </c>
      <c r="B235" s="22"/>
      <c r="C235" s="91"/>
      <c r="D235" s="80"/>
    </row>
    <row r="236" spans="1:4" ht="29.4" thickBot="1" x14ac:dyDescent="0.35">
      <c r="A236" s="18" t="s">
        <v>63</v>
      </c>
      <c r="B236" s="22"/>
      <c r="C236" s="91"/>
      <c r="D236" s="80"/>
    </row>
    <row r="237" spans="1:4" ht="43.8" thickBot="1" x14ac:dyDescent="0.35">
      <c r="A237" s="18" t="s">
        <v>65</v>
      </c>
      <c r="B237" s="22"/>
      <c r="C237" s="91"/>
      <c r="D237" s="80"/>
    </row>
    <row r="238" spans="1:4" ht="14.25" customHeight="1" x14ac:dyDescent="0.3">
      <c r="A238" s="32"/>
      <c r="B238" s="33"/>
    </row>
    <row r="239" spans="1:4" ht="20.100000000000001" customHeight="1" x14ac:dyDescent="0.3">
      <c r="A239" s="118" t="s">
        <v>125</v>
      </c>
      <c r="B239" s="119"/>
    </row>
    <row r="240" spans="1:4" x14ac:dyDescent="0.3">
      <c r="A240" s="6" t="s">
        <v>2</v>
      </c>
      <c r="B240" s="7"/>
    </row>
    <row r="241" spans="1:4" x14ac:dyDescent="0.3">
      <c r="A241" s="6" t="s">
        <v>3</v>
      </c>
      <c r="B241" s="12">
        <v>1</v>
      </c>
    </row>
    <row r="242" spans="1:4" x14ac:dyDescent="0.3">
      <c r="A242" s="6" t="s">
        <v>4</v>
      </c>
      <c r="B242" s="7">
        <f>B240*B241</f>
        <v>0</v>
      </c>
    </row>
    <row r="243" spans="1:4" x14ac:dyDescent="0.3">
      <c r="A243" s="6" t="s">
        <v>5</v>
      </c>
      <c r="B243" s="8"/>
    </row>
    <row r="244" spans="1:4" x14ac:dyDescent="0.3">
      <c r="A244" s="6" t="s">
        <v>6</v>
      </c>
      <c r="B244" s="7">
        <f>B245-B240</f>
        <v>0</v>
      </c>
    </row>
    <row r="245" spans="1:4" x14ac:dyDescent="0.3">
      <c r="A245" s="6" t="s">
        <v>7</v>
      </c>
      <c r="B245" s="7">
        <f>SUM(B240*(1+B243))</f>
        <v>0</v>
      </c>
    </row>
    <row r="246" spans="1:4" x14ac:dyDescent="0.3">
      <c r="A246" s="6" t="s">
        <v>8</v>
      </c>
      <c r="B246" s="7">
        <f>B241*B244</f>
        <v>0</v>
      </c>
    </row>
    <row r="247" spans="1:4" ht="15" thickBot="1" x14ac:dyDescent="0.35">
      <c r="A247" s="9" t="s">
        <v>9</v>
      </c>
      <c r="B247" s="10">
        <f>B241*B245</f>
        <v>0</v>
      </c>
    </row>
    <row r="248" spans="1:4" ht="14.25" customHeight="1" thickBot="1" x14ac:dyDescent="0.35"/>
    <row r="249" spans="1:4" ht="24.9" customHeight="1" thickBot="1" x14ac:dyDescent="0.35">
      <c r="A249" s="120" t="s">
        <v>126</v>
      </c>
      <c r="B249" s="121"/>
      <c r="C249" s="121"/>
      <c r="D249" s="122"/>
    </row>
    <row r="250" spans="1:4" ht="20.100000000000001" customHeight="1" thickBot="1" x14ac:dyDescent="0.35">
      <c r="A250" s="113" t="s">
        <v>116</v>
      </c>
      <c r="B250" s="114"/>
      <c r="C250" s="114"/>
      <c r="D250" s="114"/>
    </row>
    <row r="251" spans="1:4" ht="20.100000000000001" customHeight="1" thickBot="1" x14ac:dyDescent="0.35">
      <c r="A251" s="42"/>
      <c r="B251" s="130" t="s">
        <v>133</v>
      </c>
      <c r="C251" s="132"/>
      <c r="D251" s="131"/>
    </row>
    <row r="252" spans="1:4" ht="14.25" customHeight="1" x14ac:dyDescent="0.3">
      <c r="A252" s="4"/>
      <c r="B252" s="2" t="s">
        <v>0</v>
      </c>
      <c r="C252" s="86"/>
      <c r="D252" s="87"/>
    </row>
    <row r="253" spans="1:4" ht="15" thickBot="1" x14ac:dyDescent="0.35">
      <c r="A253" s="4"/>
      <c r="B253" s="3" t="s">
        <v>1</v>
      </c>
      <c r="C253" s="88"/>
      <c r="D253" s="89"/>
    </row>
    <row r="254" spans="1:4" ht="20.100000000000001" customHeight="1" thickBot="1" x14ac:dyDescent="0.35">
      <c r="A254" s="15" t="s">
        <v>21</v>
      </c>
      <c r="B254" s="130" t="s">
        <v>133</v>
      </c>
      <c r="C254" s="132"/>
      <c r="D254" s="131"/>
    </row>
    <row r="255" spans="1:4" ht="36.75" customHeight="1" thickBot="1" x14ac:dyDescent="0.35">
      <c r="A255" s="16" t="s">
        <v>22</v>
      </c>
      <c r="B255" s="17" t="s">
        <v>23</v>
      </c>
      <c r="C255" s="17" t="s">
        <v>24</v>
      </c>
      <c r="D255" s="96" t="s">
        <v>138</v>
      </c>
    </row>
    <row r="256" spans="1:4" ht="20.100000000000001" customHeight="1" thickBot="1" x14ac:dyDescent="0.35">
      <c r="A256" s="18" t="s">
        <v>117</v>
      </c>
      <c r="B256" s="21"/>
      <c r="C256" s="91"/>
      <c r="D256" s="80"/>
    </row>
    <row r="257" spans="1:4" ht="20.100000000000001" customHeight="1" thickBot="1" x14ac:dyDescent="0.35">
      <c r="A257" s="18" t="s">
        <v>118</v>
      </c>
      <c r="B257" s="22"/>
      <c r="C257" s="91"/>
      <c r="D257" s="80"/>
    </row>
    <row r="258" spans="1:4" ht="20.100000000000001" customHeight="1" thickBot="1" x14ac:dyDescent="0.35">
      <c r="A258" s="18" t="s">
        <v>71</v>
      </c>
      <c r="B258" s="22"/>
      <c r="C258" s="91"/>
      <c r="D258" s="80"/>
    </row>
    <row r="259" spans="1:4" ht="20.100000000000001" customHeight="1" x14ac:dyDescent="0.3">
      <c r="A259" s="27" t="s">
        <v>48</v>
      </c>
      <c r="B259" s="28"/>
      <c r="C259" s="92"/>
      <c r="D259" s="97"/>
    </row>
    <row r="260" spans="1:4" ht="20.100000000000001" customHeight="1" x14ac:dyDescent="0.3">
      <c r="A260" s="45" t="s">
        <v>119</v>
      </c>
      <c r="B260" s="29"/>
      <c r="C260" s="93"/>
      <c r="D260" s="84"/>
    </row>
    <row r="261" spans="1:4" ht="20.100000000000001" customHeight="1" x14ac:dyDescent="0.3">
      <c r="A261" s="45" t="s">
        <v>120</v>
      </c>
      <c r="B261" s="29"/>
      <c r="C261" s="93"/>
      <c r="D261" s="84"/>
    </row>
    <row r="262" spans="1:4" ht="20.100000000000001" customHeight="1" x14ac:dyDescent="0.3">
      <c r="A262" s="45" t="s">
        <v>121</v>
      </c>
      <c r="B262" s="29"/>
      <c r="C262" s="93"/>
      <c r="D262" s="84"/>
    </row>
    <row r="263" spans="1:4" ht="20.100000000000001" customHeight="1" x14ac:dyDescent="0.3">
      <c r="A263" s="45" t="s">
        <v>51</v>
      </c>
      <c r="B263" s="29"/>
      <c r="C263" s="93"/>
      <c r="D263" s="84"/>
    </row>
    <row r="264" spans="1:4" ht="20.100000000000001" customHeight="1" thickBot="1" x14ac:dyDescent="0.35">
      <c r="A264" s="46" t="s">
        <v>122</v>
      </c>
      <c r="B264" s="24"/>
      <c r="C264" s="94"/>
      <c r="D264" s="98"/>
    </row>
    <row r="265" spans="1:4" ht="43.8" thickBot="1" x14ac:dyDescent="0.35">
      <c r="A265" s="18" t="s">
        <v>75</v>
      </c>
      <c r="B265" s="22"/>
      <c r="C265" s="91"/>
      <c r="D265" s="80"/>
    </row>
    <row r="266" spans="1:4" ht="31.5" customHeight="1" thickBot="1" x14ac:dyDescent="0.35">
      <c r="A266" s="18" t="s">
        <v>63</v>
      </c>
      <c r="B266" s="22"/>
      <c r="C266" s="91"/>
      <c r="D266" s="80"/>
    </row>
    <row r="267" spans="1:4" ht="49.5" customHeight="1" thickBot="1" x14ac:dyDescent="0.35">
      <c r="A267" s="18" t="s">
        <v>65</v>
      </c>
      <c r="B267" s="21"/>
      <c r="C267" s="91"/>
      <c r="D267" s="80"/>
    </row>
    <row r="268" spans="1:4" ht="15" customHeight="1" x14ac:dyDescent="0.3">
      <c r="A268" s="32"/>
      <c r="B268" s="34"/>
    </row>
    <row r="269" spans="1:4" ht="20.100000000000001" customHeight="1" x14ac:dyDescent="0.3">
      <c r="A269" s="118" t="s">
        <v>125</v>
      </c>
      <c r="B269" s="119"/>
    </row>
    <row r="270" spans="1:4" x14ac:dyDescent="0.3">
      <c r="A270" s="6" t="s">
        <v>2</v>
      </c>
      <c r="B270" s="7"/>
    </row>
    <row r="271" spans="1:4" x14ac:dyDescent="0.3">
      <c r="A271" s="6" t="s">
        <v>3</v>
      </c>
      <c r="B271" s="12">
        <v>1</v>
      </c>
    </row>
    <row r="272" spans="1:4" x14ac:dyDescent="0.3">
      <c r="A272" s="6" t="s">
        <v>4</v>
      </c>
      <c r="B272" s="7">
        <f>B270*B271</f>
        <v>0</v>
      </c>
    </row>
    <row r="273" spans="1:9" x14ac:dyDescent="0.3">
      <c r="A273" s="6" t="s">
        <v>5</v>
      </c>
      <c r="B273" s="8"/>
    </row>
    <row r="274" spans="1:9" x14ac:dyDescent="0.3">
      <c r="A274" s="6" t="s">
        <v>6</v>
      </c>
      <c r="B274" s="7">
        <f>B275-B270</f>
        <v>0</v>
      </c>
    </row>
    <row r="275" spans="1:9" x14ac:dyDescent="0.3">
      <c r="A275" s="6" t="s">
        <v>7</v>
      </c>
      <c r="B275" s="7">
        <f>SUM(B270*(1+B273))</f>
        <v>0</v>
      </c>
    </row>
    <row r="276" spans="1:9" x14ac:dyDescent="0.3">
      <c r="A276" s="6" t="s">
        <v>8</v>
      </c>
      <c r="B276" s="7">
        <f>B271*B274</f>
        <v>0</v>
      </c>
    </row>
    <row r="277" spans="1:9" ht="15" thickBot="1" x14ac:dyDescent="0.35">
      <c r="A277" s="9" t="s">
        <v>9</v>
      </c>
      <c r="B277" s="10">
        <f>B271*B275</f>
        <v>0</v>
      </c>
    </row>
    <row r="278" spans="1:9" ht="15" thickBot="1" x14ac:dyDescent="0.35"/>
    <row r="279" spans="1:9" ht="24.9" customHeight="1" thickBot="1" x14ac:dyDescent="0.35">
      <c r="A279" s="107" t="s">
        <v>123</v>
      </c>
      <c r="B279" s="108"/>
      <c r="C279" s="108"/>
      <c r="D279" s="109"/>
    </row>
    <row r="280" spans="1:9" ht="24.9" customHeight="1" thickBot="1" x14ac:dyDescent="0.35">
      <c r="A280" s="110" t="s">
        <v>131</v>
      </c>
      <c r="B280" s="111"/>
      <c r="C280" s="111"/>
      <c r="D280" s="112"/>
    </row>
    <row r="281" spans="1:9" ht="15" thickBot="1" x14ac:dyDescent="0.35"/>
    <row r="282" spans="1:9" s="53" customFormat="1" ht="29.25" customHeight="1" thickBot="1" x14ac:dyDescent="0.35">
      <c r="A282" s="50" t="s">
        <v>132</v>
      </c>
      <c r="B282" s="77">
        <v>6942000</v>
      </c>
      <c r="C282" s="51"/>
      <c r="D282" s="51"/>
      <c r="E282" s="52"/>
    </row>
    <row r="283" spans="1:9" ht="15" thickBot="1" x14ac:dyDescent="0.35"/>
    <row r="284" spans="1:9" ht="32.25" customHeight="1" thickBot="1" x14ac:dyDescent="0.35">
      <c r="A284" s="136" t="s">
        <v>139</v>
      </c>
      <c r="B284" s="137"/>
      <c r="C284" s="137"/>
      <c r="D284" s="138"/>
      <c r="E284" s="82"/>
      <c r="F284" s="82"/>
      <c r="G284" s="82"/>
      <c r="H284" s="82"/>
      <c r="I284" s="82"/>
    </row>
  </sheetData>
  <mergeCells count="37">
    <mergeCell ref="A284:D284"/>
    <mergeCell ref="B76:D76"/>
    <mergeCell ref="B180:D180"/>
    <mergeCell ref="B213:D213"/>
    <mergeCell ref="B216:D216"/>
    <mergeCell ref="B251:D251"/>
    <mergeCell ref="B254:D254"/>
    <mergeCell ref="A239:B239"/>
    <mergeCell ref="A269:B269"/>
    <mergeCell ref="A211:C211"/>
    <mergeCell ref="A91:B91"/>
    <mergeCell ref="A201:B201"/>
    <mergeCell ref="A176:D176"/>
    <mergeCell ref="A249:D249"/>
    <mergeCell ref="B103:D103"/>
    <mergeCell ref="B106:D106"/>
    <mergeCell ref="A4:C4"/>
    <mergeCell ref="A16:C16"/>
    <mergeCell ref="B7:C7"/>
    <mergeCell ref="A61:B61"/>
    <mergeCell ref="B23:D23"/>
    <mergeCell ref="B20:D20"/>
    <mergeCell ref="A18:D18"/>
    <mergeCell ref="B19:D19"/>
    <mergeCell ref="A250:D250"/>
    <mergeCell ref="A71:D71"/>
    <mergeCell ref="A129:B129"/>
    <mergeCell ref="A165:B165"/>
    <mergeCell ref="A101:D101"/>
    <mergeCell ref="A140:D140"/>
    <mergeCell ref="A141:D141"/>
    <mergeCell ref="A175:D175"/>
    <mergeCell ref="A72:D72"/>
    <mergeCell ref="B145:D145"/>
    <mergeCell ref="B177:D177"/>
    <mergeCell ref="B142:D142"/>
    <mergeCell ref="B73:D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I18"/>
  <sheetViews>
    <sheetView topLeftCell="C1" workbookViewId="0">
      <selection activeCell="G16" sqref="G16"/>
    </sheetView>
  </sheetViews>
  <sheetFormatPr defaultRowHeight="14.4" x14ac:dyDescent="0.3"/>
  <cols>
    <col min="1" max="1" width="41.33203125" bestFit="1" customWidth="1"/>
    <col min="2" max="3" width="33.109375" customWidth="1"/>
    <col min="4" max="4" width="37.44140625" customWidth="1"/>
    <col min="5" max="5" width="36" customWidth="1"/>
    <col min="6" max="6" width="31.44140625" customWidth="1"/>
    <col min="7" max="7" width="34.109375" customWidth="1"/>
    <col min="8" max="8" width="33.109375" customWidth="1"/>
    <col min="9" max="9" width="29.5546875" customWidth="1"/>
  </cols>
  <sheetData>
    <row r="1" spans="1:9" ht="21" customHeight="1" thickBot="1" x14ac:dyDescent="0.35">
      <c r="A1" s="13" t="s">
        <v>135</v>
      </c>
    </row>
    <row r="2" spans="1:9" ht="39" customHeight="1" thickBot="1" x14ac:dyDescent="0.35">
      <c r="A2" s="56" t="s">
        <v>10</v>
      </c>
      <c r="B2" s="57" t="s">
        <v>130</v>
      </c>
      <c r="C2" s="58" t="s">
        <v>124</v>
      </c>
      <c r="D2" s="58" t="s">
        <v>92</v>
      </c>
      <c r="E2" s="58" t="s">
        <v>94</v>
      </c>
      <c r="F2" s="58" t="s">
        <v>100</v>
      </c>
      <c r="G2" s="58" t="s">
        <v>127</v>
      </c>
      <c r="H2" s="59" t="s">
        <v>126</v>
      </c>
      <c r="I2" s="142" t="s">
        <v>11</v>
      </c>
    </row>
    <row r="3" spans="1:9" ht="20.100000000000001" customHeight="1" x14ac:dyDescent="0.3">
      <c r="A3" s="60" t="s">
        <v>12</v>
      </c>
      <c r="B3" s="61">
        <f>'Technické specifikace'!B62</f>
        <v>0</v>
      </c>
      <c r="C3" s="62">
        <f>'Technické specifikace'!B92</f>
        <v>0</v>
      </c>
      <c r="D3" s="62">
        <f>'Technické specifikace'!B130</f>
        <v>0</v>
      </c>
      <c r="E3" s="62">
        <f>'Technické specifikace'!B166</f>
        <v>0</v>
      </c>
      <c r="F3" s="62">
        <f>'Technické specifikace'!B202</f>
        <v>0</v>
      </c>
      <c r="G3" s="62">
        <f>'Technické specifikace'!B240</f>
        <v>0</v>
      </c>
      <c r="H3" s="62">
        <f>'Technické specifikace'!B270</f>
        <v>0</v>
      </c>
      <c r="I3" s="143"/>
    </row>
    <row r="4" spans="1:9" ht="20.100000000000001" customHeight="1" x14ac:dyDescent="0.3">
      <c r="A4" s="63" t="s">
        <v>13</v>
      </c>
      <c r="B4" s="64">
        <f>'Technické specifikace'!B63</f>
        <v>1</v>
      </c>
      <c r="C4" s="65">
        <f>'Technické specifikace'!B93</f>
        <v>2</v>
      </c>
      <c r="D4" s="65">
        <f>'Technické specifikace'!B131</f>
        <v>1</v>
      </c>
      <c r="E4" s="65">
        <f>'Technické specifikace'!B167</f>
        <v>1</v>
      </c>
      <c r="F4" s="65">
        <f>'Technické specifikace'!B203</f>
        <v>3</v>
      </c>
      <c r="G4" s="65">
        <f>'Technické specifikace'!B241</f>
        <v>1</v>
      </c>
      <c r="H4" s="65">
        <f>'Technické specifikace'!B271</f>
        <v>1</v>
      </c>
      <c r="I4" s="143"/>
    </row>
    <row r="5" spans="1:9" ht="20.100000000000001" customHeight="1" x14ac:dyDescent="0.3">
      <c r="A5" s="63" t="s">
        <v>14</v>
      </c>
      <c r="B5" s="66">
        <f>'Technické specifikace'!B64</f>
        <v>0</v>
      </c>
      <c r="C5" s="67">
        <f>'Technické specifikace'!B94</f>
        <v>0</v>
      </c>
      <c r="D5" s="67">
        <f>'Technické specifikace'!B132</f>
        <v>0</v>
      </c>
      <c r="E5" s="67">
        <f>'Technické specifikace'!B168</f>
        <v>0</v>
      </c>
      <c r="F5" s="67">
        <f>'Technické specifikace'!B204</f>
        <v>0</v>
      </c>
      <c r="G5" s="67">
        <f>'Technické specifikace'!B242</f>
        <v>0</v>
      </c>
      <c r="H5" s="67">
        <f>'Technické specifikace'!B272</f>
        <v>0</v>
      </c>
      <c r="I5" s="68">
        <f>SUM(B5:H5)</f>
        <v>0</v>
      </c>
    </row>
    <row r="6" spans="1:9" ht="20.100000000000001" customHeight="1" x14ac:dyDescent="0.3">
      <c r="A6" s="63" t="s">
        <v>5</v>
      </c>
      <c r="B6" s="69">
        <f>'Technické specifikace'!B65</f>
        <v>0</v>
      </c>
      <c r="C6" s="70">
        <f>'Technické specifikace'!B95</f>
        <v>0</v>
      </c>
      <c r="D6" s="70">
        <f>'Technické specifikace'!B133</f>
        <v>0</v>
      </c>
      <c r="E6" s="70">
        <f>'Technické specifikace'!B169</f>
        <v>0</v>
      </c>
      <c r="F6" s="70">
        <f>'Technické specifikace'!B205</f>
        <v>0</v>
      </c>
      <c r="G6" s="70">
        <f>'Technické specifikace'!B243</f>
        <v>0</v>
      </c>
      <c r="H6" s="70">
        <f>'Technické specifikace'!B273</f>
        <v>0</v>
      </c>
      <c r="I6" s="71" t="s">
        <v>15</v>
      </c>
    </row>
    <row r="7" spans="1:9" ht="20.100000000000001" customHeight="1" x14ac:dyDescent="0.3">
      <c r="A7" s="63" t="s">
        <v>16</v>
      </c>
      <c r="B7" s="66">
        <f>'Technické specifikace'!B66</f>
        <v>0</v>
      </c>
      <c r="C7" s="67">
        <f>'Technické specifikace'!B96</f>
        <v>0</v>
      </c>
      <c r="D7" s="67">
        <f>'Technické specifikace'!B134</f>
        <v>0</v>
      </c>
      <c r="E7" s="67">
        <f>'Technické specifikace'!B170</f>
        <v>0</v>
      </c>
      <c r="F7" s="67">
        <f>'Technické specifikace'!B206</f>
        <v>0</v>
      </c>
      <c r="G7" s="67">
        <f>'Technické specifikace'!B244</f>
        <v>0</v>
      </c>
      <c r="H7" s="67">
        <f>'Technické specifikace'!B274</f>
        <v>0</v>
      </c>
      <c r="I7" s="71" t="s">
        <v>15</v>
      </c>
    </row>
    <row r="8" spans="1:9" ht="20.100000000000001" customHeight="1" x14ac:dyDescent="0.3">
      <c r="A8" s="63" t="s">
        <v>7</v>
      </c>
      <c r="B8" s="66">
        <f>'Technické specifikace'!B67</f>
        <v>0</v>
      </c>
      <c r="C8" s="67">
        <f>'Technické specifikace'!B97</f>
        <v>0</v>
      </c>
      <c r="D8" s="67">
        <f>'Technické specifikace'!B135</f>
        <v>0</v>
      </c>
      <c r="E8" s="67">
        <f>'Technické specifikace'!B171</f>
        <v>0</v>
      </c>
      <c r="F8" s="67">
        <f>'Technické specifikace'!B207</f>
        <v>0</v>
      </c>
      <c r="G8" s="67">
        <f>'Technické specifikace'!B245</f>
        <v>0</v>
      </c>
      <c r="H8" s="67">
        <f>'Technické specifikace'!B275</f>
        <v>0</v>
      </c>
      <c r="I8" s="71" t="s">
        <v>15</v>
      </c>
    </row>
    <row r="9" spans="1:9" ht="20.100000000000001" customHeight="1" x14ac:dyDescent="0.3">
      <c r="A9" s="63" t="s">
        <v>17</v>
      </c>
      <c r="B9" s="66">
        <f>'Technické specifikace'!B68</f>
        <v>0</v>
      </c>
      <c r="C9" s="67">
        <f>'Technické specifikace'!B98</f>
        <v>0</v>
      </c>
      <c r="D9" s="67">
        <f>'Technické specifikace'!B136</f>
        <v>0</v>
      </c>
      <c r="E9" s="67">
        <f>'Technické specifikace'!B172</f>
        <v>0</v>
      </c>
      <c r="F9" s="67">
        <f>'Technické specifikace'!B208</f>
        <v>0</v>
      </c>
      <c r="G9" s="67">
        <f>'Technické specifikace'!B246</f>
        <v>0</v>
      </c>
      <c r="H9" s="67">
        <f>'Technické specifikace'!B276</f>
        <v>0</v>
      </c>
      <c r="I9" s="72">
        <f>SUM(B9:H9)</f>
        <v>0</v>
      </c>
    </row>
    <row r="10" spans="1:9" ht="20.100000000000001" customHeight="1" thickBot="1" x14ac:dyDescent="0.35">
      <c r="A10" s="73" t="s">
        <v>18</v>
      </c>
      <c r="B10" s="74">
        <f>'Technické specifikace'!B69</f>
        <v>0</v>
      </c>
      <c r="C10" s="75">
        <f>'Technické specifikace'!B99</f>
        <v>0</v>
      </c>
      <c r="D10" s="75">
        <f>'Technické specifikace'!B137</f>
        <v>0</v>
      </c>
      <c r="E10" s="75">
        <f>'Technické specifikace'!B173</f>
        <v>0</v>
      </c>
      <c r="F10" s="75">
        <f>'Technické specifikace'!B209</f>
        <v>0</v>
      </c>
      <c r="G10" s="75">
        <f>'Technické specifikace'!B247</f>
        <v>0</v>
      </c>
      <c r="H10" s="75">
        <f>'Technické specifikace'!B277</f>
        <v>0</v>
      </c>
      <c r="I10" s="76">
        <f>SUM(B10:H10)</f>
        <v>0</v>
      </c>
    </row>
    <row r="11" spans="1:9" x14ac:dyDescent="0.3">
      <c r="A11" s="55"/>
      <c r="B11" s="55"/>
      <c r="C11" s="55"/>
      <c r="D11" s="55"/>
      <c r="E11" s="55"/>
      <c r="F11" s="55"/>
      <c r="G11" s="55"/>
      <c r="H11" s="55"/>
      <c r="I11" s="55"/>
    </row>
    <row r="12" spans="1:9" x14ac:dyDescent="0.3">
      <c r="A12" s="55"/>
      <c r="B12" s="55"/>
      <c r="C12" s="55"/>
      <c r="D12" s="55"/>
      <c r="E12" s="55"/>
      <c r="F12" s="55"/>
      <c r="G12" s="55"/>
      <c r="H12" s="55"/>
      <c r="I12" s="55"/>
    </row>
    <row r="13" spans="1:9" x14ac:dyDescent="0.3">
      <c r="A13" s="55"/>
      <c r="B13" s="55"/>
      <c r="C13" s="55"/>
      <c r="D13" s="55"/>
      <c r="E13" s="55"/>
      <c r="F13" s="55"/>
      <c r="G13" s="55"/>
      <c r="H13" s="55"/>
      <c r="I13" s="55"/>
    </row>
    <row r="14" spans="1:9" x14ac:dyDescent="0.3">
      <c r="A14" s="55"/>
      <c r="B14" s="55"/>
      <c r="C14" s="55"/>
      <c r="D14" s="55"/>
      <c r="E14" s="55"/>
      <c r="F14" s="55"/>
      <c r="G14" s="55"/>
      <c r="H14" s="55"/>
      <c r="I14" s="55"/>
    </row>
    <row r="15" spans="1:9" x14ac:dyDescent="0.3">
      <c r="A15" s="55"/>
      <c r="B15" s="55"/>
      <c r="C15" s="55"/>
      <c r="D15" s="55"/>
      <c r="E15" s="55"/>
      <c r="F15" s="55"/>
      <c r="G15" s="55"/>
      <c r="H15" s="55"/>
      <c r="I15" s="55"/>
    </row>
    <row r="16" spans="1:9" x14ac:dyDescent="0.3">
      <c r="A16" s="55"/>
      <c r="B16" s="55"/>
      <c r="C16" s="55"/>
      <c r="D16" s="55"/>
      <c r="E16" s="55"/>
      <c r="F16" s="55"/>
      <c r="G16" s="55"/>
      <c r="H16" s="55"/>
      <c r="I16" s="55"/>
    </row>
    <row r="17" spans="1:9" x14ac:dyDescent="0.3">
      <c r="A17" s="55"/>
      <c r="B17" s="55"/>
      <c r="C17" s="55"/>
      <c r="D17" s="55"/>
      <c r="E17" s="55"/>
      <c r="F17" s="55"/>
      <c r="G17" s="55"/>
      <c r="H17" s="55"/>
      <c r="I17" s="55"/>
    </row>
    <row r="18" spans="1:9" x14ac:dyDescent="0.3">
      <c r="A18" s="55"/>
      <c r="B18" s="55"/>
      <c r="C18" s="55"/>
      <c r="D18" s="55"/>
      <c r="E18" s="55"/>
      <c r="F18" s="55"/>
      <c r="G18" s="55"/>
      <c r="H18" s="55"/>
      <c r="I18" s="55"/>
    </row>
  </sheetData>
  <protectedRanges>
    <protectedRange sqref="I3" name="Rozsah1"/>
  </protectedRanges>
  <mergeCells count="1">
    <mergeCell ref="I2:I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E70-25C3-45DC-AB55-95905080FB9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specifikace</vt:lpstr>
      <vt:lpstr>Cenová kalkulace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2025-03-18T16:11:58Z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