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O:\DANIELA\2025\DNS CHemikálie a kity\38 Výzva VZ v DNS CH 38_2025 skalnikova_jakubek vsechny vyjimky priprava\01_K_odeslání\"/>
    </mc:Choice>
  </mc:AlternateContent>
  <xr:revisionPtr revIDLastSave="0" documentId="13_ncr:1_{71064AC2-3765-439C-A705-2927A931B7A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Výzva CHEMIK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2" i="1" l="1"/>
  <c r="I67" i="1"/>
  <c r="M34" i="1" l="1"/>
  <c r="I20" i="1" l="1"/>
  <c r="O108" i="1" l="1"/>
  <c r="M8" i="1"/>
  <c r="P8" i="1" s="1"/>
  <c r="O8" i="1"/>
  <c r="M9" i="1"/>
  <c r="P9" i="1" s="1"/>
  <c r="O9" i="1"/>
  <c r="M10" i="1"/>
  <c r="P10" i="1" s="1"/>
  <c r="O10" i="1"/>
  <c r="M11" i="1"/>
  <c r="P11" i="1" s="1"/>
  <c r="O11" i="1"/>
  <c r="M12" i="1"/>
  <c r="P12" i="1" s="1"/>
  <c r="O12" i="1"/>
  <c r="M13" i="1"/>
  <c r="P13" i="1" s="1"/>
  <c r="Q13" i="1" s="1"/>
  <c r="O13" i="1"/>
  <c r="M14" i="1"/>
  <c r="P14" i="1" s="1"/>
  <c r="O14" i="1"/>
  <c r="M15" i="1"/>
  <c r="P15" i="1" s="1"/>
  <c r="O15" i="1"/>
  <c r="M16" i="1"/>
  <c r="P16" i="1" s="1"/>
  <c r="O16" i="1"/>
  <c r="M17" i="1"/>
  <c r="P17" i="1" s="1"/>
  <c r="O17" i="1"/>
  <c r="M18" i="1"/>
  <c r="P18" i="1" s="1"/>
  <c r="O18" i="1"/>
  <c r="M19" i="1"/>
  <c r="P19" i="1" s="1"/>
  <c r="Q19" i="1" s="1"/>
  <c r="O19" i="1"/>
  <c r="M20" i="1"/>
  <c r="P20" i="1" s="1"/>
  <c r="O20" i="1"/>
  <c r="M21" i="1"/>
  <c r="P21" i="1" s="1"/>
  <c r="Q21" i="1" s="1"/>
  <c r="O21" i="1"/>
  <c r="M22" i="1"/>
  <c r="P22" i="1" s="1"/>
  <c r="O22" i="1"/>
  <c r="M23" i="1"/>
  <c r="P23" i="1" s="1"/>
  <c r="O23" i="1"/>
  <c r="M24" i="1"/>
  <c r="P24" i="1" s="1"/>
  <c r="O24" i="1"/>
  <c r="M25" i="1"/>
  <c r="P25" i="1" s="1"/>
  <c r="Q25" i="1" s="1"/>
  <c r="O25" i="1"/>
  <c r="M26" i="1"/>
  <c r="P26" i="1" s="1"/>
  <c r="O26" i="1"/>
  <c r="M27" i="1"/>
  <c r="P27" i="1" s="1"/>
  <c r="Q27" i="1" s="1"/>
  <c r="O27" i="1"/>
  <c r="M28" i="1"/>
  <c r="P28" i="1" s="1"/>
  <c r="O28" i="1"/>
  <c r="M29" i="1"/>
  <c r="P29" i="1" s="1"/>
  <c r="O29" i="1"/>
  <c r="M30" i="1"/>
  <c r="P30" i="1" s="1"/>
  <c r="O30" i="1"/>
  <c r="M31" i="1"/>
  <c r="P31" i="1" s="1"/>
  <c r="Q31" i="1" s="1"/>
  <c r="O31" i="1"/>
  <c r="M32" i="1"/>
  <c r="P32" i="1" s="1"/>
  <c r="O32" i="1"/>
  <c r="M33" i="1"/>
  <c r="P33" i="1" s="1"/>
  <c r="O33" i="1"/>
  <c r="P34" i="1"/>
  <c r="O34" i="1"/>
  <c r="M35" i="1"/>
  <c r="P35" i="1" s="1"/>
  <c r="O35" i="1"/>
  <c r="M36" i="1"/>
  <c r="P36" i="1" s="1"/>
  <c r="O36" i="1"/>
  <c r="M37" i="1"/>
  <c r="P37" i="1" s="1"/>
  <c r="Q37" i="1" s="1"/>
  <c r="O37" i="1"/>
  <c r="M38" i="1"/>
  <c r="P38" i="1" s="1"/>
  <c r="O38" i="1"/>
  <c r="M39" i="1"/>
  <c r="P39" i="1" s="1"/>
  <c r="Q39" i="1" s="1"/>
  <c r="O39" i="1"/>
  <c r="M40" i="1"/>
  <c r="P40" i="1" s="1"/>
  <c r="O40" i="1"/>
  <c r="M41" i="1"/>
  <c r="P41" i="1" s="1"/>
  <c r="O41" i="1"/>
  <c r="M42" i="1"/>
  <c r="P42" i="1" s="1"/>
  <c r="O42" i="1"/>
  <c r="M43" i="1"/>
  <c r="P43" i="1" s="1"/>
  <c r="Q43" i="1" s="1"/>
  <c r="O43" i="1"/>
  <c r="M44" i="1"/>
  <c r="P44" i="1" s="1"/>
  <c r="O44" i="1"/>
  <c r="M45" i="1"/>
  <c r="P45" i="1" s="1"/>
  <c r="Q45" i="1" s="1"/>
  <c r="O45" i="1"/>
  <c r="M46" i="1"/>
  <c r="P46" i="1" s="1"/>
  <c r="O46" i="1"/>
  <c r="M47" i="1"/>
  <c r="P47" i="1" s="1"/>
  <c r="O47" i="1"/>
  <c r="M48" i="1"/>
  <c r="P48" i="1" s="1"/>
  <c r="O48" i="1"/>
  <c r="M49" i="1"/>
  <c r="P49" i="1" s="1"/>
  <c r="Q49" i="1" s="1"/>
  <c r="O49" i="1"/>
  <c r="M50" i="1"/>
  <c r="P50" i="1" s="1"/>
  <c r="O50" i="1"/>
  <c r="M51" i="1"/>
  <c r="P51" i="1" s="1"/>
  <c r="O51" i="1"/>
  <c r="M52" i="1"/>
  <c r="P52" i="1" s="1"/>
  <c r="O52" i="1"/>
  <c r="M53" i="1"/>
  <c r="P53" i="1" s="1"/>
  <c r="O53" i="1"/>
  <c r="M54" i="1"/>
  <c r="P54" i="1" s="1"/>
  <c r="O54" i="1"/>
  <c r="M55" i="1"/>
  <c r="P55" i="1" s="1"/>
  <c r="Q55" i="1" s="1"/>
  <c r="O55" i="1"/>
  <c r="M56" i="1"/>
  <c r="P56" i="1" s="1"/>
  <c r="O56" i="1"/>
  <c r="M57" i="1"/>
  <c r="P57" i="1" s="1"/>
  <c r="Q57" i="1" s="1"/>
  <c r="O57" i="1"/>
  <c r="M58" i="1"/>
  <c r="P58" i="1" s="1"/>
  <c r="O58" i="1"/>
  <c r="M59" i="1"/>
  <c r="P59" i="1" s="1"/>
  <c r="O59" i="1"/>
  <c r="M60" i="1"/>
  <c r="P60" i="1" s="1"/>
  <c r="O60" i="1"/>
  <c r="M61" i="1"/>
  <c r="P61" i="1" s="1"/>
  <c r="O61" i="1"/>
  <c r="M62" i="1"/>
  <c r="P62" i="1" s="1"/>
  <c r="O62" i="1"/>
  <c r="M63" i="1"/>
  <c r="P63" i="1" s="1"/>
  <c r="O63" i="1"/>
  <c r="M64" i="1"/>
  <c r="P64" i="1" s="1"/>
  <c r="O64" i="1"/>
  <c r="M65" i="1"/>
  <c r="P65" i="1" s="1"/>
  <c r="O65" i="1"/>
  <c r="M66" i="1"/>
  <c r="P66" i="1" s="1"/>
  <c r="O66" i="1"/>
  <c r="M67" i="1"/>
  <c r="P67" i="1" s="1"/>
  <c r="O67" i="1"/>
  <c r="M68" i="1"/>
  <c r="P68" i="1" s="1"/>
  <c r="O68" i="1"/>
  <c r="M69" i="1"/>
  <c r="P69" i="1" s="1"/>
  <c r="O69" i="1"/>
  <c r="M70" i="1"/>
  <c r="P70" i="1" s="1"/>
  <c r="O70" i="1"/>
  <c r="M71" i="1"/>
  <c r="P71" i="1" s="1"/>
  <c r="O71" i="1"/>
  <c r="M72" i="1"/>
  <c r="P72" i="1" s="1"/>
  <c r="O72" i="1"/>
  <c r="M73" i="1"/>
  <c r="P73" i="1" s="1"/>
  <c r="O73" i="1"/>
  <c r="M74" i="1"/>
  <c r="P74" i="1" s="1"/>
  <c r="O74" i="1"/>
  <c r="M75" i="1"/>
  <c r="P75" i="1" s="1"/>
  <c r="O75" i="1"/>
  <c r="M76" i="1"/>
  <c r="P76" i="1" s="1"/>
  <c r="O76" i="1"/>
  <c r="M77" i="1"/>
  <c r="P77" i="1" s="1"/>
  <c r="O77" i="1"/>
  <c r="M78" i="1"/>
  <c r="P78" i="1" s="1"/>
  <c r="O78" i="1"/>
  <c r="M79" i="1"/>
  <c r="P79" i="1" s="1"/>
  <c r="O79" i="1"/>
  <c r="M80" i="1"/>
  <c r="P80" i="1" s="1"/>
  <c r="O80" i="1"/>
  <c r="M81" i="1"/>
  <c r="P81" i="1" s="1"/>
  <c r="O81" i="1"/>
  <c r="M82" i="1"/>
  <c r="P82" i="1" s="1"/>
  <c r="O82" i="1"/>
  <c r="M83" i="1"/>
  <c r="P83" i="1" s="1"/>
  <c r="O83" i="1"/>
  <c r="M84" i="1"/>
  <c r="P84" i="1" s="1"/>
  <c r="O84" i="1"/>
  <c r="M85" i="1"/>
  <c r="P85" i="1" s="1"/>
  <c r="O85" i="1"/>
  <c r="M86" i="1"/>
  <c r="P86" i="1" s="1"/>
  <c r="O86" i="1"/>
  <c r="M87" i="1"/>
  <c r="P87" i="1" s="1"/>
  <c r="O87" i="1"/>
  <c r="M88" i="1"/>
  <c r="P88" i="1" s="1"/>
  <c r="O88" i="1"/>
  <c r="M89" i="1"/>
  <c r="P89" i="1" s="1"/>
  <c r="O89" i="1"/>
  <c r="M90" i="1"/>
  <c r="P90" i="1" s="1"/>
  <c r="O90" i="1"/>
  <c r="M91" i="1"/>
  <c r="P91" i="1" s="1"/>
  <c r="O91" i="1"/>
  <c r="M92" i="1"/>
  <c r="P92" i="1" s="1"/>
  <c r="O92" i="1"/>
  <c r="M93" i="1"/>
  <c r="P93" i="1" s="1"/>
  <c r="O93" i="1"/>
  <c r="M94" i="1"/>
  <c r="P94" i="1" s="1"/>
  <c r="O94" i="1"/>
  <c r="M95" i="1"/>
  <c r="P95" i="1" s="1"/>
  <c r="O95" i="1"/>
  <c r="M96" i="1"/>
  <c r="P96" i="1" s="1"/>
  <c r="O96" i="1"/>
  <c r="M97" i="1"/>
  <c r="P97" i="1" s="1"/>
  <c r="O97" i="1"/>
  <c r="M98" i="1"/>
  <c r="P98" i="1" s="1"/>
  <c r="O98" i="1"/>
  <c r="M99" i="1"/>
  <c r="P99" i="1" s="1"/>
  <c r="O99" i="1"/>
  <c r="M100" i="1"/>
  <c r="P100" i="1" s="1"/>
  <c r="O100" i="1"/>
  <c r="M101" i="1"/>
  <c r="P101" i="1" s="1"/>
  <c r="O101" i="1"/>
  <c r="M102" i="1"/>
  <c r="P102" i="1" s="1"/>
  <c r="O102" i="1"/>
  <c r="M103" i="1"/>
  <c r="P103" i="1" s="1"/>
  <c r="O103" i="1"/>
  <c r="M104" i="1"/>
  <c r="P104" i="1" s="1"/>
  <c r="O104" i="1"/>
  <c r="M105" i="1"/>
  <c r="P105" i="1" s="1"/>
  <c r="O105" i="1"/>
  <c r="M106" i="1"/>
  <c r="P106" i="1" s="1"/>
  <c r="O106" i="1"/>
  <c r="M107" i="1"/>
  <c r="P107" i="1" s="1"/>
  <c r="O107" i="1"/>
  <c r="M108" i="1"/>
  <c r="P108" i="1" s="1"/>
  <c r="Q15" i="1" l="1"/>
  <c r="Q35" i="1"/>
  <c r="Q77" i="1"/>
  <c r="Q65" i="1"/>
  <c r="Q71" i="1"/>
  <c r="Q9" i="1"/>
  <c r="Q83" i="1"/>
  <c r="Q97" i="1"/>
  <c r="Q106" i="1"/>
  <c r="Q100" i="1"/>
  <c r="Q84" i="1"/>
  <c r="Q80" i="1"/>
  <c r="Q68" i="1"/>
  <c r="Q42" i="1"/>
  <c r="Q38" i="1"/>
  <c r="Q20" i="1"/>
  <c r="Q8" i="1"/>
  <c r="Q94" i="1"/>
  <c r="Q88" i="1"/>
  <c r="Q78" i="1"/>
  <c r="Q74" i="1"/>
  <c r="Q66" i="1"/>
  <c r="Q62" i="1"/>
  <c r="Q54" i="1"/>
  <c r="Q44" i="1"/>
  <c r="Q40" i="1"/>
  <c r="Q30" i="1"/>
  <c r="Q18" i="1"/>
  <c r="Q14" i="1"/>
  <c r="Q12" i="1"/>
  <c r="Q107" i="1"/>
  <c r="Q105" i="1"/>
  <c r="Q104" i="1"/>
  <c r="Q103" i="1"/>
  <c r="Q102" i="1"/>
  <c r="Q101" i="1"/>
  <c r="Q99" i="1"/>
  <c r="Q98" i="1"/>
  <c r="Q96" i="1"/>
  <c r="Q95" i="1"/>
  <c r="Q93" i="1"/>
  <c r="Q92" i="1"/>
  <c r="Q91" i="1"/>
  <c r="Q86" i="1"/>
  <c r="Q72" i="1"/>
  <c r="Q60" i="1"/>
  <c r="Q48" i="1"/>
  <c r="Q47" i="1"/>
  <c r="Q41" i="1"/>
  <c r="Q36" i="1"/>
  <c r="Q32" i="1"/>
  <c r="Q59" i="1"/>
  <c r="Q87" i="1"/>
  <c r="Q82" i="1"/>
  <c r="Q76" i="1"/>
  <c r="Q70" i="1"/>
  <c r="Q64" i="1"/>
  <c r="Q53" i="1"/>
  <c r="Q69" i="1"/>
  <c r="Q34" i="1"/>
  <c r="Q29" i="1"/>
  <c r="Q23" i="1"/>
  <c r="Q17" i="1"/>
  <c r="Q11" i="1"/>
  <c r="Q58" i="1"/>
  <c r="Q90" i="1"/>
  <c r="Q46" i="1"/>
  <c r="Q33" i="1"/>
  <c r="Q28" i="1"/>
  <c r="Q22" i="1"/>
  <c r="Q16" i="1"/>
  <c r="Q10" i="1"/>
  <c r="Q63" i="1"/>
  <c r="Q85" i="1"/>
  <c r="Q79" i="1"/>
  <c r="Q73" i="1"/>
  <c r="Q67" i="1"/>
  <c r="Q61" i="1"/>
  <c r="Q56" i="1"/>
  <c r="Q50" i="1"/>
  <c r="Q81" i="1"/>
  <c r="Q89" i="1"/>
  <c r="Q75" i="1"/>
  <c r="Q52" i="1"/>
  <c r="Q108" i="1"/>
  <c r="Q26" i="1"/>
  <c r="Q24" i="1"/>
  <c r="Q51" i="1"/>
  <c r="O109" i="1"/>
  <c r="P109" i="1" l="1"/>
  <c r="Q109" i="1"/>
</calcChain>
</file>

<file path=xl/sharedStrings.xml><?xml version="1.0" encoding="utf-8"?>
<sst xmlns="http://schemas.openxmlformats.org/spreadsheetml/2006/main" count="1175" uniqueCount="397">
  <si>
    <t>Technická specifikace</t>
  </si>
  <si>
    <t>Číslo smlouvy 2023K-0025</t>
  </si>
  <si>
    <t>Účastník zadávacího postupu uvede jednotkovou nabídkovou cenu bez DPH v Kč s tolika desetinnými místy za desetinnou čárkou tak, aby počet desetinných míst se vždy shodoval s počty desetinných míst uváděných v účastníkově (dodavatelově) účetním programu, a to zejména fakturačním programu, resp. ceny uvedené v nabídce do konce lhůty pro podání nabídek se musí shodovat i vč. počtu desetinných míst s cenami uvedenými vybraným dodavatelem na faktuře, kterou vyúčtuje cenu zboží po jeho dodání zadavateli!</t>
  </si>
  <si>
    <t>Účastník ve sloupci "F " Nabídnuté plnění účastníkem"  může využít vlastní přílohy a prokázat plnění dalšími listy v nabídce.</t>
  </si>
  <si>
    <t xml:space="preserve">Minimální technické specifikace, pokud není uvedeno jinak                                                       </t>
  </si>
  <si>
    <t>Pro fakturaci - Nemá vliv na hodnocení</t>
  </si>
  <si>
    <t>Číslo položky</t>
  </si>
  <si>
    <t xml:space="preserve">Položka - Popis položky - předmětu plnění </t>
  </si>
  <si>
    <t>Technická specifikace - popis plnění</t>
  </si>
  <si>
    <t>Rozsah balení (uveďte min. a max. balení)</t>
  </si>
  <si>
    <t>Číslo CAS nebo MDL, když existuje</t>
  </si>
  <si>
    <r>
      <t>Nabídnuté plnění účastníkem -</t>
    </r>
    <r>
      <rPr>
        <b/>
        <sz val="14"/>
        <color indexed="36"/>
        <rFont val="Calibri"/>
        <family val="2"/>
        <charset val="238"/>
      </rPr>
      <t xml:space="preserve"> webový link na produkt </t>
    </r>
  </si>
  <si>
    <t>Katalogové číslo nabízeného zboží (DOPLNÍ ÚČASTNÍK)</t>
  </si>
  <si>
    <r>
      <t xml:space="preserve">Doložení kompatibility
</t>
    </r>
    <r>
      <rPr>
        <b/>
        <sz val="14"/>
        <color rgb="FFFF0000"/>
        <rFont val="Calibri"/>
        <family val="2"/>
        <charset val="238"/>
        <scheme val="minor"/>
      </rPr>
      <t>*</t>
    </r>
    <r>
      <rPr>
        <b/>
        <sz val="14"/>
        <color indexed="8"/>
        <rFont val="Calibri"/>
        <family val="2"/>
        <charset val="238"/>
        <scheme val="minor"/>
      </rPr>
      <t>(dodavatel doloží kompatibilitu k uvedenému přístroji/návod k použití: odkazem na stránky výrobce, certifikátem, manuálem kitu, prospektem, apod.)
(DOPLNÍ ÚČASTNÍK, PŘEPIŠTE TEXT)</t>
    </r>
  </si>
  <si>
    <t>Počet měrných jednotek</t>
  </si>
  <si>
    <t>Měrná jednotka</t>
  </si>
  <si>
    <t xml:space="preserve">Cena za jednotku bez DPH v Kč - závazná jednotková cena bez DPH (DOPLNÍ ÚČASTNÍK) </t>
  </si>
  <si>
    <t>Sazba DPH v %                                  (DOPLNÍ ÚČASTNÍK)</t>
  </si>
  <si>
    <t>Cena DPH za měrnou jednotku v Kč</t>
  </si>
  <si>
    <t xml:space="preserve">Cena za jednotku s DPH v Kč </t>
  </si>
  <si>
    <t xml:space="preserve">Celková cena bez DPH v Kč (pro účely hodnocení)  </t>
  </si>
  <si>
    <t>Celková cena DPH v Kč</t>
  </si>
  <si>
    <t xml:space="preserve">Celková cena s DPH v Kč </t>
  </si>
  <si>
    <r>
      <t xml:space="preserve">Jen pro účely fakturace - </t>
    </r>
    <r>
      <rPr>
        <sz val="14"/>
        <color indexed="10"/>
        <rFont val="Calibri"/>
        <family val="2"/>
        <charset val="238"/>
      </rPr>
      <t>Nabídnuté balení, způsob balení</t>
    </r>
    <r>
      <rPr>
        <b/>
        <sz val="14"/>
        <rFont val="Calibri"/>
        <family val="2"/>
        <charset val="238"/>
      </rPr>
      <t xml:space="preserve"> (např. bal., 1 karton  )                              DOPLNÍ ÚČASTNÍK</t>
    </r>
  </si>
  <si>
    <r>
      <t xml:space="preserve">Jen pro účely fakturace - Počet měrných jednotek </t>
    </r>
    <r>
      <rPr>
        <sz val="14"/>
        <color indexed="10"/>
        <rFont val="Calibri"/>
        <family val="2"/>
        <charset val="238"/>
      </rPr>
      <t xml:space="preserve">v nabídnutém balení </t>
    </r>
    <r>
      <rPr>
        <b/>
        <sz val="14"/>
        <rFont val="Calibri"/>
        <family val="2"/>
        <charset val="238"/>
      </rPr>
      <t>(např. 100 ks/bal.)                                        DOPLNÍ ÚČASTNÍK</t>
    </r>
  </si>
  <si>
    <r>
      <t>Jen pro účely fakturace - Jednotková cena v Kč bez DPH</t>
    </r>
    <r>
      <rPr>
        <sz val="14"/>
        <color indexed="60"/>
        <rFont val="Calibri"/>
        <family val="2"/>
        <charset val="238"/>
      </rPr>
      <t xml:space="preserve"> za 1 balení.</t>
    </r>
    <r>
      <rPr>
        <b/>
        <sz val="14"/>
        <color indexed="60"/>
        <rFont val="Calibri"/>
        <family val="2"/>
        <charset val="238"/>
      </rPr>
      <t xml:space="preserve"> </t>
    </r>
    <r>
      <rPr>
        <b/>
        <sz val="14"/>
        <rFont val="Calibri"/>
        <family val="2"/>
        <charset val="238"/>
      </rPr>
      <t xml:space="preserve">                  Tato cena nemá vliv na výslednou hodnocenou nabídkovou cenu a pořadí účastníků. </t>
    </r>
  </si>
  <si>
    <t>Nákladové středisko (číslo ústavu/kliniky)</t>
  </si>
  <si>
    <t>Typ akce (provoz, dar apod.)</t>
  </si>
  <si>
    <t xml:space="preserve">Akce </t>
  </si>
  <si>
    <t>Zdroj financování /OP, NPO, provoz, granty</t>
  </si>
  <si>
    <t>Varianta č. 1 - akceptace závazných obchodních podmínek (objednávka) - tj. dodání do 6 týdnů, záruka-expirace min. 3 měsíce (čl. VI. níže)    ANO/NE</t>
  </si>
  <si>
    <t>Varianta č. 2 - Kupní smlouva - obch. podmínky si stanovte sami  ANO/NE</t>
  </si>
  <si>
    <t>Okruh dodavatelů (kdo může dodat)</t>
  </si>
  <si>
    <t>Doba dodání (při variantě 2, od nabytí účinnosti smlouvy)</t>
  </si>
  <si>
    <t>Záruka (při variantě 2)</t>
  </si>
  <si>
    <t>Místo dodání</t>
  </si>
  <si>
    <t>Řešitel</t>
  </si>
  <si>
    <t>Správce rozpočtu</t>
  </si>
  <si>
    <t>konaktní osoba</t>
  </si>
  <si>
    <t>140 Ústav biochemie a experiment. onkologie</t>
  </si>
  <si>
    <t xml:space="preserve">
156 - MŠMT NPO</t>
  </si>
  <si>
    <t>235001-6 Skalníková LX22NPO5102</t>
  </si>
  <si>
    <t xml:space="preserve"> LX22NPO5102</t>
  </si>
  <si>
    <t>ANO</t>
  </si>
  <si>
    <t>NE</t>
  </si>
  <si>
    <t>Merck, VWR</t>
  </si>
  <si>
    <t>3 měsíce</t>
  </si>
  <si>
    <t>Ústav biochemie a experimentální onkologie 1. LF UK, U Nemocnice 5, Praha</t>
  </si>
  <si>
    <t>Skalníková</t>
  </si>
  <si>
    <t>Veisová</t>
  </si>
  <si>
    <t>kit pro kontrolu xMAP Intelliflex přístroje před každou analýzou. Pro 20 verifikací.</t>
  </si>
  <si>
    <t>1 kit</t>
  </si>
  <si>
    <t>kit</t>
  </si>
  <si>
    <t>max 20 litrů</t>
  </si>
  <si>
    <t>1 litr</t>
  </si>
  <si>
    <t>formaldehyd 37% vodný roztok</t>
  </si>
  <si>
    <t>stabilizovaný 10-15% metanolem; obsahuje méně než 0.03 % kyseliny mravenčí</t>
  </si>
  <si>
    <t>max 25 ml</t>
  </si>
  <si>
    <t xml:space="preserve">
50-00-0</t>
  </si>
  <si>
    <t xml:space="preserve"> 1 ml</t>
  </si>
  <si>
    <t>10% bovinní albumin pro tkáňové kultury</t>
  </si>
  <si>
    <t>sterilní bovinní albumin, 10% roztok v DPBS, endotoxiny &lt; 200 EU/ml , bez mastných kyselin (obsah mastných kyslin &lt; 0.05 %)</t>
  </si>
  <si>
    <t>max 50 ml</t>
  </si>
  <si>
    <t xml:space="preserve">
9048-46-8</t>
  </si>
  <si>
    <t>1 ml</t>
  </si>
  <si>
    <t>kyselina mravenčí v LC-MS kvalitě</t>
  </si>
  <si>
    <t>kyselina mravenčí, koncentrace minimálně 98 %, vhodná pro přípravů roztoků pro LC-MS</t>
  </si>
  <si>
    <t>64-18-6</t>
  </si>
  <si>
    <t>roztok mravenčanu sodného v LC-MS kvalitě</t>
  </si>
  <si>
    <t>10mM roztok mravenčanu sodného v isopropanolu/vodě (1:1), vhodný pro přípravu roztoků pro LC-MS</t>
  </si>
  <si>
    <t>max 100 ml</t>
  </si>
  <si>
    <t>141-53-7</t>
  </si>
  <si>
    <t>mravenčan amonný v LC-MS kvalitě</t>
  </si>
  <si>
    <t>mravenčan amonný, čistota minimálně 99 %, vhodný pro přípravů roztoků pro LC-MS</t>
  </si>
  <si>
    <t>max 25 g</t>
  </si>
  <si>
    <t>540-69-2</t>
  </si>
  <si>
    <t>1 gram</t>
  </si>
  <si>
    <t>octan amonný v LC-MS kvalitě</t>
  </si>
  <si>
    <t>octan amonný, čistota minimálně 99 %, vhodný pro přípravů roztoků pro LC-MS</t>
  </si>
  <si>
    <t>631-61-8</t>
  </si>
  <si>
    <t>triethylamonný hydrogenuhličitanový pufr v LC-MS kvalitě</t>
  </si>
  <si>
    <t>triethylamonný hydrogenuhličitanový pufr (TEAB), 1.0 M, pH 8.5, vhodný pro LC-MS</t>
  </si>
  <si>
    <t>15715-58-9</t>
  </si>
  <si>
    <t>n-Dodecyl β-D-maltosid v kvalitě pro molekulární biologii</t>
  </si>
  <si>
    <t>n-Dodecyl β-D-maltosid, čistota minimálně 98 % (podle GC), v kvalitě pro molekulární biologii</t>
  </si>
  <si>
    <t>max 250 mg</t>
  </si>
  <si>
    <t>69227-93-6</t>
  </si>
  <si>
    <t>1 mg</t>
  </si>
  <si>
    <t>magnetické kuličky s chemicky upraveným povrchem - karboxylace, hydrofilní</t>
  </si>
  <si>
    <t>max 15 ml</t>
  </si>
  <si>
    <t>magnetické kuličky s chemicky upraveným povrchem - karboxylace, hydrofobní</t>
  </si>
  <si>
    <t>ethanol, čistý, v kvalitě pro HPLC</t>
  </si>
  <si>
    <t>čistý ethanol (čistota minimálně 99.9 % podle GC), vhodný pro gradientové HPLC</t>
  </si>
  <si>
    <t>max 500 ml</t>
  </si>
  <si>
    <t>64-17-5</t>
  </si>
  <si>
    <t>benzonáza v kvalitě pro molekulární biologii</t>
  </si>
  <si>
    <t>rekombinantní nukleáza benzonáza, čistota minimálně 99 % (podle SDS-PAGE), aktivita minimálně 250 jednotek na μl</t>
  </si>
  <si>
    <t>1 vialka</t>
  </si>
  <si>
    <t>9025-65-4</t>
  </si>
  <si>
    <t>vialka</t>
  </si>
  <si>
    <t>2-propanol v LC-MS kvalitě</t>
  </si>
  <si>
    <t>2-propanol, čistota minimálně 99,9% (podle GC), vhodný pro přípravů roztoků pro LC-MS</t>
  </si>
  <si>
    <t>max 2,5 l</t>
  </si>
  <si>
    <t>67-63-0</t>
  </si>
  <si>
    <t>HEPES v kvalitě pro molekulární biologii</t>
  </si>
  <si>
    <t>kyselina 4-(2-Hydroxyethyl)piperazine-1-ethanesulfonová, čistota minimálně 99.5 % (podle titrace)</t>
  </si>
  <si>
    <t>max 250 g</t>
  </si>
  <si>
    <t>7365-45-9</t>
  </si>
  <si>
    <t>Tris(2-carboxyethyl)phosphine hydrochlorid</t>
  </si>
  <si>
    <t>Tris(2-carboxyethyl)phosphine hydrochlorid, čistota minimálně 98 % (podle NMR)</t>
  </si>
  <si>
    <t>max 1 g</t>
  </si>
  <si>
    <t>51805-45-9</t>
  </si>
  <si>
    <t>EDTA</t>
  </si>
  <si>
    <t xml:space="preserve">bezvodá, krystalická, vhodná pro buněčné kultury, čistota nad 98.5 % </t>
  </si>
  <si>
    <t>max 100 g</t>
  </si>
  <si>
    <t xml:space="preserve">
60-00-4</t>
  </si>
  <si>
    <t>močovina v čistotě pro molekulární biologii</t>
  </si>
  <si>
    <t>močovina, čistota minimálně 99 %, vhodná pro molekulární biologii</t>
  </si>
  <si>
    <t>max 500 g</t>
  </si>
  <si>
    <t>57-13-6</t>
  </si>
  <si>
    <t>žebříček (marker) pro agarozovou elektroforézu PCR produktů, velikosti standardů v žebříčku 100, 200, 300, 400, 500, 600, 700, 800, 900 a 1000 bp</t>
  </si>
  <si>
    <r>
      <t>k přímému nanesení na gel; v pufru s 5% glycerolem, 4.2 mM EDTA, 0.09% orange G a 0.0125% xylencyanolem;</t>
    </r>
    <r>
      <rPr>
        <b/>
        <sz val="14"/>
        <rFont val="Calibri"/>
        <family val="2"/>
        <charset val="238"/>
        <scheme val="minor"/>
      </rPr>
      <t xml:space="preserve"> pro 75 použití</t>
    </r>
  </si>
  <si>
    <t>235001-5 Šedo LX22NPO5102</t>
  </si>
  <si>
    <t>Šedo Aleksi prof. MUDr. DrSc. (1192926830)</t>
  </si>
  <si>
    <t>Matějková Kristýna Mgr. DiS. (1162335256)</t>
  </si>
  <si>
    <t>Tablety s inhibitory proteáz ve skleněné lahvičce</t>
  </si>
  <si>
    <t>Kompletní, mini tablety s inhibitorem proteázy bez EDTA, inhibují široké spektrum serinových a cysteinových proteáz. 1 tableta na 10 ml extrakčního roztoku</t>
  </si>
  <si>
    <t>max 25 tablet</t>
  </si>
  <si>
    <t>Dr. Přikryl</t>
  </si>
  <si>
    <t>1 tableta</t>
  </si>
  <si>
    <t>180 Ústav patologické fyziologie</t>
  </si>
  <si>
    <t>156 - MŠMT NPO</t>
  </si>
  <si>
    <t>25104-03 Vokurka LX22NPO5104</t>
  </si>
  <si>
    <t>LX22NPO5104</t>
  </si>
  <si>
    <t>Merck</t>
  </si>
  <si>
    <t>Ústav patologické fyziologie 1. LF UK, U Nemocnice 5, Praha 2</t>
  </si>
  <si>
    <t>Vokurka</t>
  </si>
  <si>
    <t>Boková</t>
  </si>
  <si>
    <t>Koktejl inhibitorů proteáz</t>
  </si>
  <si>
    <t xml:space="preserve">Tento koktejl inhibitorů proteáz musí být navržen tak, aby byl bezpečný pro proteomickou analýzu hmotnostní spektrometrií tak, aby neinterferovaly s LC-MS analýzami. Musí to být 1000x koncentrovaný roztok inhibitorů proteáz. Inhibitory proteázy v koktejlu musí mít širokou specifičnost pro inhibici serinu, cysteinu, asparagové a metaloproteázy. Tento koktejl musí být dodáván jako roztok připravený k použití pomocí nemrznoucí formulace tak, aby při skladování nezamrzal. </t>
  </si>
  <si>
    <t>max 1 mL</t>
  </si>
  <si>
    <t>PERMETHRIN MIXTURE OF CIS AND</t>
  </si>
  <si>
    <t xml:space="preserve">   MW: 391.29   EC: 258-067-9  PURITY (HPLC AREA %) 55 - 80% Trans-Isomer</t>
  </si>
  <si>
    <t>52645-53-1</t>
  </si>
  <si>
    <t>002-0832-2 OPTAK Jakubek/Stopka</t>
  </si>
  <si>
    <t>BIOCEV 1. lékařské fakulty, Průmyslová 595, Vestec</t>
  </si>
  <si>
    <t>doc. Jakubek</t>
  </si>
  <si>
    <t>Ing. Zichová</t>
  </si>
  <si>
    <t>AZINPHOS-ETHYL PESTANAL</t>
  </si>
  <si>
    <t xml:space="preserve">  MW: 345.38   EC: 
220-147-6                                                                   PURITY (HPLC AREA %) ≥ 98.0 %</t>
  </si>
  <si>
    <t xml:space="preserve"> 2642-71-9 </t>
  </si>
  <si>
    <t>PHOSALONE PESTANAL</t>
  </si>
  <si>
    <t>CAS: 2310-17-0   MW: 367.81   EC: 
218-996-2                                                                   PURITY (HPLC AREA %) ≥ 98.0 %</t>
  </si>
  <si>
    <t>max 100 mg</t>
  </si>
  <si>
    <t xml:space="preserve">2310-17-0  </t>
  </si>
  <si>
    <t>FENTHION-SULFONE</t>
  </si>
  <si>
    <t xml:space="preserve">MW: 310.33    </t>
  </si>
  <si>
    <t>max 25 mg</t>
  </si>
  <si>
    <t>3761-42-0</t>
  </si>
  <si>
    <t>DICOFOL PESTANAL</t>
  </si>
  <si>
    <t xml:space="preserve">   MW: 370.49   EC: 204-082-0         PURITY (HPLC AREA %) ≥ 98.0 %</t>
  </si>
  <si>
    <t xml:space="preserve"> 115-32-2</t>
  </si>
  <si>
    <t>FENSULFOTHION OXON</t>
  </si>
  <si>
    <t xml:space="preserve">   MW: 292.29                                PURITY (HPLC AREA %) ≥ 98.5 %</t>
  </si>
  <si>
    <t xml:space="preserve">max </t>
  </si>
  <si>
    <t xml:space="preserve"> 6552-21-2</t>
  </si>
  <si>
    <t>FENTHION OXON</t>
  </si>
  <si>
    <t xml:space="preserve">   MW: 262.26  </t>
  </si>
  <si>
    <t>25 mg</t>
  </si>
  <si>
    <t>PIRIMIPHOS-ETHYL PESTANAL</t>
  </si>
  <si>
    <t xml:space="preserve">   MW: 333.39   EC: 245-704-0          PURITY (HPLC AREA %) ≥ 98.0 %</t>
  </si>
  <si>
    <t>23505-41-1</t>
  </si>
  <si>
    <t>CHLORPYRIPHOS-METHYL</t>
  </si>
  <si>
    <t xml:space="preserve">  MW: 322.53   EC: 227-011-5           PURITY (HPLC AREA %) ≥ 98.0 %</t>
  </si>
  <si>
    <t xml:space="preserve">5598-13-0 </t>
  </si>
  <si>
    <t>OMETHOATE PESTANAL TM</t>
  </si>
  <si>
    <t xml:space="preserve">  MW: 213.19   EC: 214-197-8             PURITY (GC AREA %) ≥ 95.0 %</t>
  </si>
  <si>
    <t xml:space="preserve">1113-02-6 </t>
  </si>
  <si>
    <t>Azinphos-methyl</t>
  </si>
  <si>
    <t xml:space="preserve">   MW: 317.32   UNSPSC Code:
41116107</t>
  </si>
  <si>
    <t xml:space="preserve"> 86-50-0</t>
  </si>
  <si>
    <t>DELTAMETHRIN PESTANAL</t>
  </si>
  <si>
    <t xml:space="preserve">   MW: 505.20   EC: 258-256-6          PURITY (HPLC AREA %) ≥ 98.0 %</t>
  </si>
  <si>
    <t>52918-63-5</t>
  </si>
  <si>
    <t>ALPHA-CYPERMETHRIN PESTANAL</t>
  </si>
  <si>
    <t xml:space="preserve">   MW: 416.30   EC: 257-842-9           PURITY (HPLC AREA %) ≥ 98.0 %</t>
  </si>
  <si>
    <t>67375-30-8</t>
  </si>
  <si>
    <t xml:space="preserve">   MW: 451.46   EC: 274-322-7         PURITY (HPLC AREA %) ≥ 95.0 %</t>
  </si>
  <si>
    <t>70124-77-5</t>
  </si>
  <si>
    <t>PARATHION-METHYL-D6 (DIMETHYL-D6)</t>
  </si>
  <si>
    <t xml:space="preserve">   MW: 269.24                           PURITY (HPLC AREA %) ≥ 95.0 %</t>
  </si>
  <si>
    <t>max 5 mg</t>
  </si>
  <si>
    <t>96740-32-8</t>
  </si>
  <si>
    <t>CYPERMETHRIN (MIXTURE OF ISOMERS), PESTA</t>
  </si>
  <si>
    <t xml:space="preserve"> MW: 416.30   EC: 257-842-9                 PURITY (HPLC AREA %) ≥ 90.0 %</t>
  </si>
  <si>
    <t>52315-07-8</t>
  </si>
  <si>
    <t>QUINALPHOS PESTANAL
(O,O-DIETHYL O-2-QUI</t>
  </si>
  <si>
    <t xml:space="preserve">  MW: 298.30   EC: 237-031-6                PURITY (HPLC AREA %) ≥ 98.0 %
</t>
  </si>
  <si>
    <t xml:space="preserve">13593-03-8 </t>
  </si>
  <si>
    <t>DIMETHOATE PESTANAL</t>
  </si>
  <si>
    <t xml:space="preserve">  MW: 229.26   EC: 200-480-3                    PURITY (HPLC AREA %) ≥ 98.0 %</t>
  </si>
  <si>
    <t xml:space="preserve">60-51-5 </t>
  </si>
  <si>
    <t>FENTHION PESTANAL, 250 MG</t>
  </si>
  <si>
    <t xml:space="preserve">   MW: 278.33   EC: 200-231-9                PURITY (HPLC AREA %) ≥ 98.0 %</t>
  </si>
  <si>
    <t xml:space="preserve"> 55-38-9</t>
  </si>
  <si>
    <t>CHLORFENVINPHOS MIXTURE OF CIS
AND &amp;</t>
  </si>
  <si>
    <t xml:space="preserve">  MW: 359.57   EC: 207-432-0                 PURITY (HPLC AREA %) ~ 90% Z-Isomer</t>
  </si>
  <si>
    <t xml:space="preserve">470-90-6 </t>
  </si>
  <si>
    <t>DIMETHOATE-(O,O-DIMETHYL-D6)</t>
  </si>
  <si>
    <t xml:space="preserve">   MW: 235.29                        PURITY (HPLC AREA %) ≥ 95.0 %</t>
  </si>
  <si>
    <t>1219794-81-6</t>
  </si>
  <si>
    <t>DICHLORVOS PESTANAL
(2,2-DICHLORO- VINYL</t>
  </si>
  <si>
    <t xml:space="preserve">   MW: 220.98   EC: 200-547-7                         PURITY (HPLC AREA %) ≥ 98.0 %
</t>
  </si>
  <si>
    <t xml:space="preserve">62-73-7 </t>
  </si>
  <si>
    <t>AZINPHOS-METHYL-(DIMETHYL-D6)</t>
  </si>
  <si>
    <t xml:space="preserve">MW: 323.36  UNSPSC Code: 41116107            PURITY (HPLC AREA %) ≥ 98.0 %
</t>
  </si>
  <si>
    <t>PHOSMET-(DIMETHYL-D6)</t>
  </si>
  <si>
    <t xml:space="preserve">MW: 323.36  UNSPSC Code: 41116107               PURITY (HPLC AREA %) ≥ 98.0 %
</t>
  </si>
  <si>
    <t>PROTHIOFOS</t>
  </si>
  <si>
    <t xml:space="preserve">   MW: 345.25  </t>
  </si>
  <si>
    <t>max 50 mg</t>
  </si>
  <si>
    <t>34643-46-4</t>
  </si>
  <si>
    <t>FENSULFOTHION PESTANAL
(O,O-DIETHYL O-4&amp;</t>
  </si>
  <si>
    <t xml:space="preserve">   MW: 308.35   EC: 204-114-3                      PURITY (HPLC AREA %) ≥ 95.0 %
</t>
  </si>
  <si>
    <t>115-90-2</t>
  </si>
  <si>
    <t>ALACHLOR PESTANAL
(2-CHLORO-2',6'-DIETH&amp;</t>
  </si>
  <si>
    <t xml:space="preserve">  MW: 269.77   EC: 240-110-8                   PURITY (GC AREA %) ≥ 98.0 %
</t>
  </si>
  <si>
    <t xml:space="preserve">15972-60-8 </t>
  </si>
  <si>
    <t>BROMOPHOS-METHYL PESTANAL.</t>
  </si>
  <si>
    <t xml:space="preserve">   MW:    366.00  EC: 218-277-3                     PURITY (GC AREA %) ≥ 98.0 %
</t>
  </si>
  <si>
    <t>2104-96-3</t>
  </si>
  <si>
    <t>BETA-CYFLUTHRIN PESTANAL</t>
  </si>
  <si>
    <t xml:space="preserve">   MW: 434.29   EC: 269-855-7              PURITY (HPLC AREA %) ≥ 98.0 %
</t>
  </si>
  <si>
    <t>1820573-27-0</t>
  </si>
  <si>
    <t>LAMBDA-CYHALOTHRIN, CERTIFIED
REFERENCE&amp;</t>
  </si>
  <si>
    <t xml:space="preserve">MW: 449.85   EC: 415-130-7
</t>
  </si>
  <si>
    <t>MALAOXON PESTANAL.</t>
  </si>
  <si>
    <t xml:space="preserve">   MW: 314.29                               PURITY (HPLC AREA %) ≥ 98.0 %</t>
  </si>
  <si>
    <t>1634-78-2</t>
  </si>
  <si>
    <t>DIAZINON PESTANAL</t>
  </si>
  <si>
    <t xml:space="preserve">   MW: 304.35   EC: 206-373-8                PURITY (GC AREA %) ≥ 98.0 %
</t>
  </si>
  <si>
    <t>333-41-5</t>
  </si>
  <si>
    <t>PARATHION-METHYL PESTANAL&lt;TM&gt;</t>
  </si>
  <si>
    <t xml:space="preserve">  MW: 263.21  EC: 206-050-1                             PURITY (HPLC AREA %) ≥ 98.0 %
</t>
  </si>
  <si>
    <t>298-00-0</t>
  </si>
  <si>
    <t>DICHLOFLUANID PESTANAL</t>
  </si>
  <si>
    <t xml:space="preserve">   MW: 333.23   EC: 214-118-7                        PURITY (HPLC AREA %) ≥ 98.0 %
</t>
  </si>
  <si>
    <t>1085-98-9</t>
  </si>
  <si>
    <t>DICHLORVOS-(DIMETHYL-D6)</t>
  </si>
  <si>
    <t xml:space="preserve">   MW: 227.01                                PURITY (HPLC AREA %) ≥ 98.0 %</t>
  </si>
  <si>
    <t>max 10 mg</t>
  </si>
  <si>
    <t xml:space="preserve"> 203645-53-8</t>
  </si>
  <si>
    <t>ETHION PESTANAL
(O,O,O',O'-TETRAETHYL S&amp;</t>
  </si>
  <si>
    <t xml:space="preserve">   MW: 384.48  EC: 209-242-3                     PURITY (HPLC AREA %) ≥ 95.0 %
</t>
  </si>
  <si>
    <t xml:space="preserve"> 563-12-2</t>
  </si>
  <si>
    <t>FENCHLORPHOS PESTANAL
(O,O-DIMETHYLO-(2,</t>
  </si>
  <si>
    <t xml:space="preserve">  MW: 321.55  EC: 206-082-6                    PURITY (HPLC AREA %) ≥ 98.0 %
</t>
  </si>
  <si>
    <t xml:space="preserve">299-84-3 </t>
  </si>
  <si>
    <t>FENVALERATE</t>
  </si>
  <si>
    <t xml:space="preserve">  MW: 419.90   EC: 257-326-3
</t>
  </si>
  <si>
    <t xml:space="preserve">51630-58-1 </t>
  </si>
  <si>
    <t>FENITROTHION PESTANAL
(O,O-DIMETHYL O-4-</t>
  </si>
  <si>
    <t xml:space="preserve">   MW: 277.23   EC: 204-524-2              PURITY (HPLC AREA %) ≥ 95.0 %
</t>
  </si>
  <si>
    <t>122-14-5</t>
  </si>
  <si>
    <t>FENPROPATHRIN PESTANAL</t>
  </si>
  <si>
    <t xml:space="preserve">  MW: 349.42   EC: 254-485-0              PURITY (HPLC AREA %) ≥ 98.0 %
</t>
  </si>
  <si>
    <t xml:space="preserve">39515-41-8 </t>
  </si>
  <si>
    <t>PERMETHRIN-(PHENOXY-D5),
MIXTURE OF CIS</t>
  </si>
  <si>
    <t xml:space="preserve">   MW: 396.32 UNSPSC Code: 41116107  
</t>
  </si>
  <si>
    <t>1794760-19-2</t>
  </si>
  <si>
    <t>CHLORPYRIFOS-(DIETHYL-D10)</t>
  </si>
  <si>
    <t>MW: 360.65 UNSPSC Code: 77101502                                                                                PURITY (GC AREA %) ≥ 97.5 %</t>
  </si>
  <si>
    <t>285138-81-0</t>
  </si>
  <si>
    <t>FENTHION OXON SULFOXIDE</t>
  </si>
  <si>
    <t xml:space="preserve">   MW: 278.26 UNSPSC Code: 77101502                                                                           PURITY (HPLC AREA %) ≥ 99.0 %</t>
  </si>
  <si>
    <t>6552-13-2</t>
  </si>
  <si>
    <t>FENTHION OXON
SULFONE-(S-METHYL-D3)</t>
  </si>
  <si>
    <t xml:space="preserve"> MW: 297.28 UNSPSC Code: 41116107             PURITY (HPLC AREA %) ≥ 98.0 %</t>
  </si>
  <si>
    <t>DELTAMETHRIN-(PHENOXY-D5)</t>
  </si>
  <si>
    <t>MW: 510.23 UNSPSC Code: 41116107               PURITY (HPLC AREA %) ≥ 95.0 %</t>
  </si>
  <si>
    <t>PHOSMET PESTANAL.</t>
  </si>
  <si>
    <t xml:space="preserve">  MW: 317.32   EC: 211-987-4                  PURITY (HPLC AREA %) ≥ 98.0 %
</t>
  </si>
  <si>
    <t xml:space="preserve"> 732-11-6</t>
  </si>
  <si>
    <t>QUINTOZEN PESTANAL
(PENTACHLORO- &amp;</t>
  </si>
  <si>
    <t xml:space="preserve">MW: 295.33   EC: 201-435-0                  PURITY (GC AREA %) ≥ 95.0 %
</t>
  </si>
  <si>
    <t>82-68-8</t>
  </si>
  <si>
    <t>PENTACHLOROANILINE PESTANAL</t>
  </si>
  <si>
    <t xml:space="preserve">   MW: 265.35  EC: 208-410-3               PURITY (GC AREA %) ≥ 98.0 %
</t>
  </si>
  <si>
    <t>527-20-8</t>
  </si>
  <si>
    <t>VINCLOZOLIN PESTANAL, 250 MG</t>
  </si>
  <si>
    <t xml:space="preserve">   MW: 286.11   EC: 256-599-6                    PURITY (HPLC AREA %) ≥ 98.0 %
</t>
  </si>
  <si>
    <t>50471-44-8</t>
  </si>
  <si>
    <t>MONOCROTOPHOS PESTANAL.</t>
  </si>
  <si>
    <t xml:space="preserve">   MW: 223.16   EC: 230-042-7              PURITY (HPLC AREA %) ≥ 98.0 %
</t>
  </si>
  <si>
    <t xml:space="preserve"> 6923-22-4</t>
  </si>
  <si>
    <t>METHAMIDOPHOS PESTANAL&lt;TM&gt;</t>
  </si>
  <si>
    <t xml:space="preserve">   MW: 141.13   EC: 233-606-0              PURITY (GC AREA %) ≥ 98.0 %
</t>
  </si>
  <si>
    <t>10265-92-6</t>
  </si>
  <si>
    <t>MECARBAM PESTANAL
(ETHYL(DIETHOXY-PHOSP&amp;</t>
  </si>
  <si>
    <t xml:space="preserve">   MW: 329.37   EC: 219-993-9             PURITY (HPLC AREA %) ≥ 98.0 %
</t>
  </si>
  <si>
    <t>2595-54-2</t>
  </si>
  <si>
    <t>Methidathion</t>
  </si>
  <si>
    <t xml:space="preserve">   MW: 302.33   EC: 213-449-4               PURITY (HPLC AREA %) ≥ 95.0 %
</t>
  </si>
  <si>
    <t xml:space="preserve"> 950-37-8</t>
  </si>
  <si>
    <t>PARATHION-ETHYL PESTANAL
(O,O-DIETHYL-O-</t>
  </si>
  <si>
    <t xml:space="preserve">   MW: 291.26   EC: 200-271-7            PURITY (HPLC AREA %) ≥ 98.0 %
</t>
  </si>
  <si>
    <t xml:space="preserve"> 56-38-2</t>
  </si>
  <si>
    <t>PENDIMETHALIN PESTANAL&lt;TM&gt;</t>
  </si>
  <si>
    <t xml:space="preserve">   MW: 281.31   EC: 254-938-2            PURITY (HPLC AREA %) ≥ 98.0 %
</t>
  </si>
  <si>
    <t xml:space="preserve"> 40487-42-1</t>
  </si>
  <si>
    <t>PIPERONYL BUTOXIDE PESTANAL</t>
  </si>
  <si>
    <t xml:space="preserve">   MW: 338.44   EC: 200-076-7              PURITY (HPLC AREA %) ≥ 98.0 %
</t>
  </si>
  <si>
    <t>51-03-6</t>
  </si>
  <si>
    <t>PYRETHRUM EXTRACT, &gt;=50% (SUM
OF PYRETH&amp;</t>
  </si>
  <si>
    <t xml:space="preserve">  EC: 232-319-8                        REFRACTIVE INDEX N20/D: 1.48 - 1.50
</t>
  </si>
  <si>
    <t>8003-34-7</t>
  </si>
  <si>
    <t>1 g</t>
  </si>
  <si>
    <t>1,2,4,5-TETRACHLORO-3-NITROBE
NZENE</t>
  </si>
  <si>
    <t xml:space="preserve">   MW: 260.89   EC: 204-178-2
</t>
  </si>
  <si>
    <t>117-18-0</t>
  </si>
  <si>
    <t>PIPERONYLBUTOXIDE-(BUTYL-D9)</t>
  </si>
  <si>
    <t xml:space="preserve">  MW: 347.49 UNSPSC Code: 77101502                                                                        PURITY (HPLC AREA %) ≥ 97.0 %</t>
  </si>
  <si>
    <t xml:space="preserve">1329834-53-8 </t>
  </si>
  <si>
    <t>2,3,4,5,6-PENTA-CHLORO-ANISOL E</t>
  </si>
  <si>
    <t xml:space="preserve">   MW: 391.29   EC: 258-067-9</t>
  </si>
  <si>
    <t xml:space="preserve"> 52645-53-1</t>
  </si>
  <si>
    <t>ACEPHATE</t>
  </si>
  <si>
    <t xml:space="preserve">   MW: 183.17 UNSPSC Code: 41116107  </t>
  </si>
  <si>
    <t>30560-19-1</t>
  </si>
  <si>
    <t>PROFENOFOS PESTANAL</t>
  </si>
  <si>
    <t xml:space="preserve">  MW: 373.63   EC: 255-255-2                  PURITY (HPLC AREA %) ≥ 95.0 %</t>
  </si>
  <si>
    <t xml:space="preserve"> 41198-08-7 </t>
  </si>
  <si>
    <t>PROCYMIDONE</t>
  </si>
  <si>
    <t>MW: 284.14 EC: 251-233-1                                                 PURITY (HPLC AREA %) ≥ 98.0 %</t>
  </si>
  <si>
    <t>BROMPROPYLAT PESTANAL (ISOPROPYL 4,4'- &amp;</t>
  </si>
  <si>
    <t xml:space="preserve">   MW: 428.12  EC: 242-070-7                                                                       PURITY (HPLC AREA %) ≥ 98.0 %</t>
  </si>
  <si>
    <t>18181-80-1</t>
  </si>
  <si>
    <t>CHLORTHAL-DIMETHYL</t>
  </si>
  <si>
    <t xml:space="preserve">   MW: 331.96 UNSPSC Code: 41116107</t>
  </si>
  <si>
    <t>1861-32-1</t>
  </si>
  <si>
    <t>TETRADIFON PESTANAL</t>
  </si>
  <si>
    <t xml:space="preserve">  MW: 356.05   EC: 204-134-2                    PURITY (GC AREA %) ≥ 98.0 %</t>
  </si>
  <si>
    <t xml:space="preserve">116-29-0 </t>
  </si>
  <si>
    <t>diethyl 2-dimethoxyphosphinothioylsul fanylbutanedioate</t>
  </si>
  <si>
    <t>CAS: 
121-75-5   MW: 330.36  UNSPSC Code: 41116107</t>
  </si>
  <si>
    <t>max 1g</t>
  </si>
  <si>
    <t xml:space="preserve">121-75-5 </t>
  </si>
  <si>
    <t>PIRIMIPHOS-METHYL PESTANAL</t>
  </si>
  <si>
    <t xml:space="preserve">   MW: 305.33  EC: 
249-528-5                                                                        PURITY (HPLC AREA %) ≥ 98.0 %</t>
  </si>
  <si>
    <t>max 250g</t>
  </si>
  <si>
    <t>29232-93-7</t>
  </si>
  <si>
    <t>S 421 PESTANAL (1,1'-OXYBIS-(2,3,3,3-TE&amp;</t>
  </si>
  <si>
    <t xml:space="preserve">  MW: 377.74   EC: 204-870-4                        PURITY (GC AREA %) ≥ 98.0 %</t>
  </si>
  <si>
    <t xml:space="preserve">127-90-2 </t>
  </si>
  <si>
    <t>METHACRIFOS PESTANAL</t>
  </si>
  <si>
    <t xml:space="preserve">   MW: 240.21  EC: 250-366-2
</t>
  </si>
  <si>
    <t xml:space="preserve"> 62610-77-9</t>
  </si>
  <si>
    <t>DIAZINON-(DIETHYL-D10)</t>
  </si>
  <si>
    <t xml:space="preserve">  MW: 314.41 UNSPSC Code: 
77101502                                                                                          PURITY (GC AREA %) ≥ 97.5 %</t>
  </si>
  <si>
    <t xml:space="preserve"> 100155-47-3 </t>
  </si>
  <si>
    <t>CIS-CYPERMETHRIN-(PHENOXY-D5)</t>
  </si>
  <si>
    <t>MW: 421.33 UNSPSC Code:41116107                       PURITY (HPLC AREA %) ≥ 98.0 %</t>
  </si>
  <si>
    <t>Bromophos-ethyl</t>
  </si>
  <si>
    <t xml:space="preserve">  MW: 394.05   UNSPSC Code: 41116107</t>
  </si>
  <si>
    <t xml:space="preserve"> 4824-78-6 </t>
  </si>
  <si>
    <t>CYFLUTHRIN</t>
  </si>
  <si>
    <t xml:space="preserve">   MW: 434.29   UNSPSC Code: 
41116107</t>
  </si>
  <si>
    <t xml:space="preserve"> 68359-37-5</t>
  </si>
  <si>
    <t>FENSULFOTHION PO-SULFONE</t>
  </si>
  <si>
    <t xml:space="preserve">   MW: 308.29   UNSPSC Code: 
41116107</t>
  </si>
  <si>
    <t>6132-17-8</t>
  </si>
  <si>
    <t>FENTHION OXON SULFONE</t>
  </si>
  <si>
    <t xml:space="preserve">  MW: 294.26   UNSPSC Code: 
77101502</t>
  </si>
  <si>
    <t xml:space="preserve">14086-35-2 </t>
  </si>
  <si>
    <t>TAU-FLUVALINATE</t>
  </si>
  <si>
    <t xml:space="preserve">   MW: 502.91   UNSPSC Code: 
12352209</t>
  </si>
  <si>
    <t xml:space="preserve"> 102851-06-9</t>
  </si>
  <si>
    <t>Paraoxon-ethyl</t>
  </si>
  <si>
    <t xml:space="preserve">   MW: 275.20  UNSPSC Code: 
41116107</t>
  </si>
  <si>
    <t>311-45-5</t>
  </si>
  <si>
    <t>PARAOXON-METHYL</t>
  </si>
  <si>
    <t xml:space="preserve">   MW: 247.14  UNSPSC Code: 41116107</t>
  </si>
  <si>
    <t>950-35-6</t>
  </si>
  <si>
    <t>Celkem</t>
  </si>
  <si>
    <t>Výsledná nabídková cena v Kč včetně všech nákladů (např. dopravné, balné, náklady na pojištění, inflační vlivy, clo, sleva z ceny apod).</t>
  </si>
  <si>
    <t>kompatibilita se stávajícím přístrojem Intelliflex</t>
  </si>
  <si>
    <r>
      <t xml:space="preserve">** * </t>
    </r>
    <r>
      <rPr>
        <b/>
        <sz val="16"/>
        <color theme="1"/>
        <rFont val="Calibri"/>
        <family val="2"/>
        <charset val="238"/>
        <scheme val="minor"/>
      </rPr>
      <t>pol. č. 37</t>
    </r>
    <r>
      <rPr>
        <b/>
        <sz val="16"/>
        <color rgb="FFFF0000"/>
        <rFont val="Calibri"/>
        <family val="2"/>
        <charset val="238"/>
        <scheme val="minor"/>
      </rPr>
      <t xml:space="preserve"> Důvodem pro uvedení názvů předmětů plnění a názvů v technických parametrech a specifikacích jsou skutečnosti, pro které nelze obecněji popsat technické specifikace, a to z důvodu že jsou výrobcem patentovány a tudíž neveřejné. Takto stanovená technická specifikace tak je v souladu s § 36 odst. 1 ZZVZ jakož i s rozhodnutím ÚOHS č.j. ÚOHS - 31768/2020/522/JKr.  Ve smyslu ust. § 89 odst. 5 a 6 ZZVZ platí, že Zadavatel výslovně připouští použití i jiných, kvalitativně a technicky rovnocenných řešení. Zároveň zadavatel nemůže od těchto požadavků ustoupit, neboť musí věrně opakovat předchozí experimenty s totožnými chemikáliemi a požadovanými plněními. Tyto látky používáme dlouhodobě a jsou nezbytně nutné pro zachování totožného reakčního prostředí. Jejich záměna za jiné by vedla ke změnám v experimentálních podmínkách a výstupní data by nebyla porovnatelná s předchozími experimenty. </t>
    </r>
  </si>
  <si>
    <r>
      <t xml:space="preserve">** </t>
    </r>
    <r>
      <rPr>
        <b/>
        <sz val="16"/>
        <color theme="1"/>
        <rFont val="Calibri"/>
        <family val="2"/>
        <charset val="238"/>
        <scheme val="minor"/>
      </rPr>
      <t xml:space="preserve">pol. č. 12,13 </t>
    </r>
    <r>
      <rPr>
        <b/>
        <sz val="16"/>
        <color rgb="FFFF0000"/>
        <rFont val="Calibri"/>
        <family val="2"/>
        <charset val="238"/>
        <scheme val="minor"/>
      </rPr>
      <t xml:space="preserve"> Potřeba stejné chemikálie- Vzhledem k probíhajícím experimentům zadavatel potřebuje přesně stejnou chemikálii  </t>
    </r>
    <r>
      <rPr>
        <b/>
        <sz val="16"/>
        <rFont val="Calibri"/>
        <family val="2"/>
        <charset val="238"/>
        <scheme val="minor"/>
      </rPr>
      <t>od výrobce Cytiva katalog. č. 45152105050250 pro položku č. 12 a 65152105050250 pro položku č. 13</t>
    </r>
    <r>
      <rPr>
        <b/>
        <sz val="16"/>
        <color rgb="FFFF0000"/>
        <rFont val="Calibri"/>
        <family val="2"/>
        <charset val="238"/>
        <scheme val="minor"/>
      </rPr>
      <t xml:space="preserve"> pro zachování kontinuity experiment  jakou u těchto experimentů používal dosud, jinak by byly výsledky těchto experimentů publikačně neprůchodné. Poptávané plnění je chráněno právy duševního vlastnictví, není popsatelné prostřednictvím jeho obecných vlastností. Takto stanovená technická specifikace je v souladu s § 36 odst. 1 ZZVZ jakož i s rozhodnutím ÚOHS č.j. ÚOHS - 31768/2020/522/JKr.</t>
    </r>
  </si>
  <si>
    <r>
      <t>Příloha č. 1 Výzvy č. 38</t>
    </r>
    <r>
      <rPr>
        <b/>
        <sz val="14"/>
        <rFont val="Calibri"/>
        <family val="2"/>
        <charset val="238"/>
      </rPr>
      <t>/2025</t>
    </r>
    <r>
      <rPr>
        <b/>
        <sz val="14"/>
        <color indexed="8"/>
        <rFont val="Calibri"/>
        <family val="2"/>
        <charset val="238"/>
      </rPr>
      <t xml:space="preserve"> Dynamického nákupního systému P23V00000322 - UK 1.LF - Dodávky chemikálií a kitů - Popis předmětu plnění a Cenová nabídka </t>
    </r>
  </si>
  <si>
    <r>
      <t>hydrofilní magnetické kuličky s karboxylovaným povrchem, velikost kuliček 1 µm, koncentrace kuliček 5 % - nutno dodat</t>
    </r>
    <r>
      <rPr>
        <strike/>
        <sz val="14"/>
        <rFont val="Calibri"/>
        <family val="2"/>
        <charset val="238"/>
        <scheme val="minor"/>
      </rPr>
      <t xml:space="preserve"> </t>
    </r>
    <r>
      <rPr>
        <sz val="14"/>
        <rFont val="Calibri"/>
        <family val="2"/>
        <charset val="238"/>
        <scheme val="minor"/>
      </rPr>
      <t>produkt výrobce Cytiva 45152105050250 pro zachování kontinuity experimentu</t>
    </r>
    <r>
      <rPr>
        <sz val="14"/>
        <color rgb="FFFF0000"/>
        <rFont val="Calibri"/>
        <family val="2"/>
        <charset val="238"/>
        <scheme val="minor"/>
      </rPr>
      <t xml:space="preserve"> **</t>
    </r>
  </si>
  <si>
    <r>
      <t>hydrofobní magnetické kuličky s karboxylovaným povrchem, velikost kuliček 0.7-1 µm, koncentrace kuliček 5 % -</t>
    </r>
    <r>
      <rPr>
        <sz val="14"/>
        <color theme="1"/>
        <rFont val="Calibri"/>
        <family val="2"/>
        <charset val="238"/>
        <scheme val="minor"/>
      </rPr>
      <t xml:space="preserve"> nutno dodat produkt</t>
    </r>
    <r>
      <rPr>
        <sz val="14"/>
        <rFont val="Calibri"/>
        <family val="2"/>
        <charset val="238"/>
        <scheme val="minor"/>
      </rPr>
      <t xml:space="preserve"> výrobce</t>
    </r>
    <r>
      <rPr>
        <sz val="14"/>
        <color theme="1"/>
        <rFont val="Calibri"/>
        <family val="2"/>
        <charset val="238"/>
        <scheme val="minor"/>
      </rPr>
      <t xml:space="preserve"> Cytiva 65152105050250 pro zachování kontinuity experimentu</t>
    </r>
    <r>
      <rPr>
        <sz val="14"/>
        <color rgb="FFFF0000"/>
        <rFont val="Calibri"/>
        <family val="2"/>
        <charset val="238"/>
        <scheme val="minor"/>
      </rPr>
      <t>**</t>
    </r>
  </si>
  <si>
    <r>
      <t>FLUCYTHRINATE PESTANAL®</t>
    </r>
    <r>
      <rPr>
        <sz val="14"/>
        <color rgb="FFFF0000"/>
        <rFont val="Calibri"/>
        <family val="2"/>
        <charset val="238"/>
        <scheme val="minor"/>
      </rPr>
      <t>,***</t>
    </r>
    <r>
      <rPr>
        <sz val="14"/>
        <rFont val="Calibri"/>
        <family val="2"/>
        <charset val="238"/>
        <scheme val="minor"/>
      </rPr>
      <t xml:space="preserve"> ANALYTICAL STANDARD, MIXTURE OF STEREO ISOMERS</t>
    </r>
  </si>
  <si>
    <t>připravená k použití</t>
  </si>
  <si>
    <t>Květoslava Vlašticová</t>
  </si>
  <si>
    <t>OP TAK CZ.01.01.01/01/22_002/0001051</t>
  </si>
  <si>
    <r>
      <t xml:space="preserve">verifikační kit pro </t>
    </r>
    <r>
      <rPr>
        <b/>
        <sz val="14"/>
        <rFont val="Calibri"/>
        <family val="2"/>
        <charset val="238"/>
        <scheme val="minor"/>
      </rPr>
      <t>xMAP Intelliflex</t>
    </r>
    <r>
      <rPr>
        <sz val="14"/>
        <color rgb="FFFF0000"/>
        <rFont val="Calibri"/>
        <family val="2"/>
        <charset val="238"/>
        <scheme val="minor"/>
      </rPr>
      <t>*</t>
    </r>
  </si>
  <si>
    <r>
      <t xml:space="preserve">hnací kapalina (sheath fluid) pro </t>
    </r>
    <r>
      <rPr>
        <b/>
        <sz val="14"/>
        <rFont val="Calibri"/>
        <family val="2"/>
        <charset val="238"/>
        <scheme val="minor"/>
      </rPr>
      <t>xMAP Intelliflex</t>
    </r>
    <r>
      <rPr>
        <sz val="14"/>
        <color rgb="FFFF0000"/>
        <rFont val="Calibri"/>
        <family val="2"/>
        <charset val="238"/>
        <scheme val="minor"/>
      </rPr>
      <t>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</si>
</sst>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\ _K_č_-;\-* #,##0\ _K_č_-;_-* &quot;-&quot;\ _K_č_-;_-@_-"/>
    <numFmt numFmtId="165" formatCode="#,##0.00\ &quot;Kč&quot;"/>
    <numFmt numFmtId="166" formatCode="_-* #.##0\ _K_č_-;\-* #.##0\ _K_č_-;_-* &quot;-&quot;\ _K_č_-;_-@_-"/>
    <numFmt numFmtId="167" formatCode="#,##0.000\ &quot;Kč&quot;"/>
  </numFmts>
  <fonts count="31" x14ac:knownFonts="1">
    <font>
      <sz val="11"/>
      <color theme="1"/>
      <name val="Calibri"/>
      <family val="2"/>
      <charset val="238"/>
      <scheme val="minor"/>
    </font>
    <font>
      <b/>
      <sz val="14"/>
      <color indexed="8"/>
      <name val="Calibri"/>
      <family val="2"/>
      <charset val="238"/>
    </font>
    <font>
      <b/>
      <sz val="14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4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4"/>
      <color indexed="8"/>
      <name val="Calibri"/>
      <family val="2"/>
      <charset val="238"/>
      <scheme val="minor"/>
    </font>
    <font>
      <b/>
      <sz val="14"/>
      <color indexed="36"/>
      <name val="Calibri"/>
      <family val="2"/>
      <charset val="238"/>
    </font>
    <font>
      <sz val="14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i/>
      <sz val="14"/>
      <name val="Times New Roman"/>
      <family val="1"/>
      <charset val="238"/>
    </font>
    <font>
      <b/>
      <sz val="14"/>
      <color rgb="FF00B0F0"/>
      <name val="Times New Roman"/>
      <family val="1"/>
      <charset val="238"/>
    </font>
    <font>
      <i/>
      <sz val="14"/>
      <color rgb="FF00000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indexed="10"/>
      <name val="Calibri"/>
      <family val="2"/>
      <charset val="238"/>
    </font>
    <font>
      <sz val="14"/>
      <color indexed="60"/>
      <name val="Calibri"/>
      <family val="2"/>
      <charset val="238"/>
    </font>
    <font>
      <b/>
      <sz val="14"/>
      <color indexed="60"/>
      <name val="Calibri"/>
      <family val="2"/>
      <charset val="238"/>
    </font>
    <font>
      <sz val="14"/>
      <name val="Calibri"/>
      <family val="2"/>
      <charset val="238"/>
    </font>
    <font>
      <sz val="14"/>
      <color rgb="FF000000"/>
      <name val="Calibri"/>
      <family val="2"/>
      <charset val="238"/>
      <scheme val="minor"/>
    </font>
    <font>
      <sz val="14"/>
      <name val="Calibri"/>
      <scheme val="minor"/>
    </font>
    <font>
      <b/>
      <sz val="14"/>
      <name val="Calibri"/>
      <scheme val="minor"/>
    </font>
    <font>
      <sz val="14"/>
      <name val="Calibri"/>
    </font>
    <font>
      <b/>
      <sz val="14"/>
      <name val="Calibri"/>
    </font>
    <font>
      <sz val="14"/>
      <color rgb="FF000000"/>
      <name val="Calibri"/>
      <scheme val="minor"/>
    </font>
    <font>
      <b/>
      <sz val="16"/>
      <color rgb="FFFF0000"/>
      <name val="Calibri"/>
      <family val="2"/>
      <charset val="238"/>
      <scheme val="minor"/>
    </font>
    <font>
      <strike/>
      <sz val="14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9999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6E0B4"/>
        <bgColor rgb="FF000000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rgb="FF000000"/>
      </patternFill>
    </fill>
    <fill>
      <patternFill patternType="solid">
        <fgColor theme="9" tint="0.79998168889431442"/>
        <bgColor rgb="FF000000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CDCDFF"/>
        <bgColor indexed="64"/>
      </patternFill>
    </fill>
    <fill>
      <patternFill patternType="solid">
        <fgColor rgb="FFDEEDD3"/>
        <bgColor indexed="64"/>
      </patternFill>
    </fill>
    <fill>
      <patternFill patternType="solid">
        <fgColor rgb="FFDEEDD3"/>
        <bgColor rgb="FF000000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9" fontId="8" fillId="0" borderId="0" applyFont="0" applyFill="0" applyBorder="0" applyAlignment="0" applyProtection="0"/>
  </cellStyleXfs>
  <cellXfs count="105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9" fillId="4" borderId="11" xfId="0" applyFont="1" applyFill="1" applyBorder="1" applyAlignment="1">
      <alignment horizontal="center" vertical="center" wrapText="1"/>
    </xf>
    <xf numFmtId="0" fontId="9" fillId="5" borderId="3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164" fontId="2" fillId="4" borderId="3" xfId="0" applyNumberFormat="1" applyFont="1" applyFill="1" applyBorder="1" applyAlignment="1">
      <alignment horizontal="center" vertical="center" wrapText="1"/>
    </xf>
    <xf numFmtId="164" fontId="2" fillId="5" borderId="3" xfId="0" applyNumberFormat="1" applyFont="1" applyFill="1" applyBorder="1" applyAlignment="1">
      <alignment horizontal="center" vertical="center" wrapText="1"/>
    </xf>
    <xf numFmtId="164" fontId="2" fillId="4" borderId="11" xfId="0" applyNumberFormat="1" applyFont="1" applyFill="1" applyBorder="1" applyAlignment="1">
      <alignment horizontal="center" vertical="center" wrapText="1"/>
    </xf>
    <xf numFmtId="164" fontId="2" fillId="5" borderId="2" xfId="0" applyNumberFormat="1" applyFont="1" applyFill="1" applyBorder="1" applyAlignment="1">
      <alignment horizontal="center" vertical="center" wrapText="1"/>
    </xf>
    <xf numFmtId="0" fontId="9" fillId="7" borderId="4" xfId="0" applyFont="1" applyFill="1" applyBorder="1" applyAlignment="1">
      <alignment horizontal="center" vertical="center" wrapText="1"/>
    </xf>
    <xf numFmtId="1" fontId="2" fillId="5" borderId="3" xfId="0" applyNumberFormat="1" applyFont="1" applyFill="1" applyBorder="1" applyAlignment="1">
      <alignment horizontal="center" vertical="center" wrapText="1"/>
    </xf>
    <xf numFmtId="1" fontId="2" fillId="5" borderId="6" xfId="0" applyNumberFormat="1" applyFont="1" applyFill="1" applyBorder="1" applyAlignment="1">
      <alignment horizontal="center" vertical="center" wrapText="1"/>
    </xf>
    <xf numFmtId="164" fontId="2" fillId="5" borderId="7" xfId="0" applyNumberFormat="1" applyFont="1" applyFill="1" applyBorder="1" applyAlignment="1">
      <alignment horizontal="center" vertical="center" wrapText="1"/>
    </xf>
    <xf numFmtId="164" fontId="2" fillId="5" borderId="8" xfId="0" applyNumberFormat="1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12" fillId="0" borderId="0" xfId="0" applyFont="1" applyAlignment="1">
      <alignment wrapText="1"/>
    </xf>
    <xf numFmtId="0" fontId="13" fillId="0" borderId="0" xfId="0" applyFont="1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12" fillId="0" borderId="0" xfId="0" applyFont="1"/>
    <xf numFmtId="0" fontId="12" fillId="0" borderId="0" xfId="0" applyFont="1" applyAlignment="1">
      <alignment horizontal="left" vertical="center" wrapText="1"/>
    </xf>
    <xf numFmtId="0" fontId="12" fillId="0" borderId="0" xfId="0" applyFont="1" applyAlignment="1">
      <alignment horizontal="center" vertical="center" wrapText="1"/>
    </xf>
    <xf numFmtId="164" fontId="2" fillId="3" borderId="3" xfId="0" applyNumberFormat="1" applyFont="1" applyFill="1" applyBorder="1" applyAlignment="1">
      <alignment horizontal="center" vertical="center" wrapText="1"/>
    </xf>
    <xf numFmtId="0" fontId="7" fillId="9" borderId="3" xfId="0" applyFont="1" applyFill="1" applyBorder="1" applyAlignment="1">
      <alignment horizontal="center" vertical="center" wrapText="1"/>
    </xf>
    <xf numFmtId="1" fontId="11" fillId="5" borderId="10" xfId="0" applyNumberFormat="1" applyFont="1" applyFill="1" applyBorder="1" applyAlignment="1">
      <alignment horizontal="center" vertical="center" wrapText="1"/>
    </xf>
    <xf numFmtId="164" fontId="21" fillId="9" borderId="2" xfId="0" applyNumberFormat="1" applyFont="1" applyFill="1" applyBorder="1" applyAlignment="1">
      <alignment horizontal="center" vertical="center" wrapText="1"/>
    </xf>
    <xf numFmtId="0" fontId="12" fillId="7" borderId="13" xfId="0" applyFont="1" applyFill="1" applyBorder="1" applyAlignment="1">
      <alignment horizontal="center" vertical="center" wrapText="1"/>
    </xf>
    <xf numFmtId="0" fontId="16" fillId="5" borderId="12" xfId="0" applyFont="1" applyFill="1" applyBorder="1" applyAlignment="1">
      <alignment horizontal="center" vertical="center" wrapText="1"/>
    </xf>
    <xf numFmtId="0" fontId="2" fillId="5" borderId="12" xfId="0" applyFont="1" applyFill="1" applyBorder="1" applyAlignment="1">
      <alignment horizontal="center" vertical="center" wrapText="1"/>
    </xf>
    <xf numFmtId="0" fontId="20" fillId="5" borderId="12" xfId="0" applyFont="1" applyFill="1" applyBorder="1" applyAlignment="1">
      <alignment horizontal="center" vertical="center" wrapText="1"/>
    </xf>
    <xf numFmtId="165" fontId="7" fillId="5" borderId="12" xfId="0" applyNumberFormat="1" applyFont="1" applyFill="1" applyBorder="1" applyAlignment="1">
      <alignment horizontal="center" vertical="center" wrapText="1"/>
    </xf>
    <xf numFmtId="165" fontId="20" fillId="5" borderId="12" xfId="0" applyNumberFormat="1" applyFont="1" applyFill="1" applyBorder="1" applyAlignment="1">
      <alignment horizontal="center" vertical="center" wrapText="1"/>
    </xf>
    <xf numFmtId="0" fontId="21" fillId="9" borderId="12" xfId="0" applyFont="1" applyFill="1" applyBorder="1" applyAlignment="1">
      <alignment horizontal="center" vertical="center" wrapText="1"/>
    </xf>
    <xf numFmtId="0" fontId="21" fillId="5" borderId="12" xfId="0" applyFont="1" applyFill="1" applyBorder="1" applyAlignment="1">
      <alignment horizontal="center" vertical="center" wrapText="1"/>
    </xf>
    <xf numFmtId="0" fontId="11" fillId="0" borderId="0" xfId="0" applyFont="1" applyAlignment="1">
      <alignment wrapText="1"/>
    </xf>
    <xf numFmtId="0" fontId="22" fillId="5" borderId="2" xfId="0" applyFont="1" applyFill="1" applyBorder="1" applyAlignment="1">
      <alignment horizontal="left" vertical="center" wrapText="1"/>
    </xf>
    <xf numFmtId="9" fontId="23" fillId="0" borderId="10" xfId="2" applyFont="1" applyFill="1" applyBorder="1" applyAlignment="1">
      <alignment horizontal="center" vertical="center" wrapText="1"/>
    </xf>
    <xf numFmtId="165" fontId="24" fillId="4" borderId="9" xfId="0" applyNumberFormat="1" applyFont="1" applyFill="1" applyBorder="1" applyAlignment="1">
      <alignment horizontal="center" vertical="center" wrapText="1"/>
    </xf>
    <xf numFmtId="165" fontId="24" fillId="4" borderId="1" xfId="0" applyNumberFormat="1" applyFont="1" applyFill="1" applyBorder="1" applyAlignment="1">
      <alignment horizontal="center" vertical="center" wrapText="1"/>
    </xf>
    <xf numFmtId="165" fontId="25" fillId="4" borderId="2" xfId="0" applyNumberFormat="1" applyFont="1" applyFill="1" applyBorder="1" applyAlignment="1">
      <alignment horizontal="center" vertical="center" wrapText="1"/>
    </xf>
    <xf numFmtId="165" fontId="24" fillId="4" borderId="4" xfId="0" applyNumberFormat="1" applyFont="1" applyFill="1" applyBorder="1" applyAlignment="1">
      <alignment horizontal="center" vertical="center" wrapText="1"/>
    </xf>
    <xf numFmtId="165" fontId="24" fillId="4" borderId="2" xfId="0" applyNumberFormat="1" applyFont="1" applyFill="1" applyBorder="1" applyAlignment="1">
      <alignment horizontal="center" vertical="center" wrapText="1"/>
    </xf>
    <xf numFmtId="4" fontId="24" fillId="3" borderId="2" xfId="0" applyNumberFormat="1" applyFont="1" applyFill="1" applyBorder="1" applyAlignment="1">
      <alignment horizontal="center" vertical="center" wrapText="1"/>
    </xf>
    <xf numFmtId="1" fontId="24" fillId="3" borderId="2" xfId="0" applyNumberFormat="1" applyFont="1" applyFill="1" applyBorder="1" applyAlignment="1">
      <alignment horizontal="center" vertical="center" wrapText="1"/>
    </xf>
    <xf numFmtId="165" fontId="24" fillId="3" borderId="2" xfId="0" applyNumberFormat="1" applyFont="1" applyFill="1" applyBorder="1" applyAlignment="1">
      <alignment horizontal="center" vertical="center" wrapText="1"/>
    </xf>
    <xf numFmtId="164" fontId="26" fillId="6" borderId="2" xfId="0" applyNumberFormat="1" applyFont="1" applyFill="1" applyBorder="1" applyAlignment="1">
      <alignment horizontal="center" vertical="center" wrapText="1"/>
    </xf>
    <xf numFmtId="164" fontId="26" fillId="9" borderId="2" xfId="0" applyNumberFormat="1" applyFont="1" applyFill="1" applyBorder="1" applyAlignment="1">
      <alignment horizontal="center" vertical="center" wrapText="1"/>
    </xf>
    <xf numFmtId="0" fontId="26" fillId="9" borderId="2" xfId="0" applyFont="1" applyFill="1" applyBorder="1" applyAlignment="1">
      <alignment horizontal="center" vertical="center" wrapText="1"/>
    </xf>
    <xf numFmtId="164" fontId="26" fillId="5" borderId="2" xfId="0" applyNumberFormat="1" applyFont="1" applyFill="1" applyBorder="1" applyAlignment="1">
      <alignment horizontal="center" vertical="center" wrapText="1"/>
    </xf>
    <xf numFmtId="1" fontId="22" fillId="5" borderId="2" xfId="0" applyNumberFormat="1" applyFont="1" applyFill="1" applyBorder="1" applyAlignment="1">
      <alignment horizontal="center" vertical="center" wrapText="1"/>
    </xf>
    <xf numFmtId="1" fontId="22" fillId="5" borderId="10" xfId="0" applyNumberFormat="1" applyFont="1" applyFill="1" applyBorder="1" applyAlignment="1">
      <alignment horizontal="center" vertical="center" wrapText="1"/>
    </xf>
    <xf numFmtId="164" fontId="26" fillId="10" borderId="2" xfId="0" applyNumberFormat="1" applyFont="1" applyFill="1" applyBorder="1" applyAlignment="1">
      <alignment horizontal="center" vertical="center" wrapText="1"/>
    </xf>
    <xf numFmtId="0" fontId="26" fillId="10" borderId="2" xfId="0" applyFont="1" applyFill="1" applyBorder="1" applyAlignment="1">
      <alignment horizontal="center" vertical="center" wrapText="1"/>
    </xf>
    <xf numFmtId="164" fontId="26" fillId="11" borderId="2" xfId="0" applyNumberFormat="1" applyFont="1" applyFill="1" applyBorder="1" applyAlignment="1">
      <alignment horizontal="center" vertical="center" wrapText="1"/>
    </xf>
    <xf numFmtId="164" fontId="26" fillId="10" borderId="3" xfId="0" applyNumberFormat="1" applyFont="1" applyFill="1" applyBorder="1" applyAlignment="1">
      <alignment horizontal="center" vertical="center" wrapText="1"/>
    </xf>
    <xf numFmtId="4" fontId="24" fillId="12" borderId="2" xfId="0" applyNumberFormat="1" applyFont="1" applyFill="1" applyBorder="1" applyAlignment="1">
      <alignment horizontal="center" vertical="center" wrapText="1"/>
    </xf>
    <xf numFmtId="1" fontId="24" fillId="12" borderId="2" xfId="0" applyNumberFormat="1" applyFont="1" applyFill="1" applyBorder="1" applyAlignment="1">
      <alignment horizontal="center" vertical="center" wrapText="1"/>
    </xf>
    <xf numFmtId="165" fontId="24" fillId="12" borderId="2" xfId="0" applyNumberFormat="1" applyFont="1" applyFill="1" applyBorder="1" applyAlignment="1">
      <alignment horizontal="center" vertical="center" wrapText="1"/>
    </xf>
    <xf numFmtId="165" fontId="24" fillId="13" borderId="9" xfId="0" applyNumberFormat="1" applyFont="1" applyFill="1" applyBorder="1" applyAlignment="1">
      <alignment horizontal="center" vertical="center" wrapText="1"/>
    </xf>
    <xf numFmtId="165" fontId="24" fillId="13" borderId="1" xfId="0" applyNumberFormat="1" applyFont="1" applyFill="1" applyBorder="1" applyAlignment="1">
      <alignment horizontal="center" vertical="center" wrapText="1"/>
    </xf>
    <xf numFmtId="165" fontId="25" fillId="13" borderId="2" xfId="0" applyNumberFormat="1" applyFont="1" applyFill="1" applyBorder="1" applyAlignment="1">
      <alignment horizontal="center" vertical="center" wrapText="1"/>
    </xf>
    <xf numFmtId="165" fontId="24" fillId="13" borderId="4" xfId="0" applyNumberFormat="1" applyFont="1" applyFill="1" applyBorder="1" applyAlignment="1">
      <alignment horizontal="center" vertical="center" wrapText="1"/>
    </xf>
    <xf numFmtId="165" fontId="24" fillId="13" borderId="2" xfId="0" applyNumberFormat="1" applyFont="1" applyFill="1" applyBorder="1" applyAlignment="1">
      <alignment horizontal="center" vertical="center" wrapText="1"/>
    </xf>
    <xf numFmtId="1" fontId="22" fillId="14" borderId="2" xfId="0" applyNumberFormat="1" applyFont="1" applyFill="1" applyBorder="1" applyAlignment="1">
      <alignment horizontal="center" vertical="center" wrapText="1"/>
    </xf>
    <xf numFmtId="1" fontId="22" fillId="14" borderId="10" xfId="0" applyNumberFormat="1" applyFont="1" applyFill="1" applyBorder="1" applyAlignment="1">
      <alignment horizontal="center" vertical="center" wrapText="1"/>
    </xf>
    <xf numFmtId="0" fontId="22" fillId="14" borderId="2" xfId="0" applyFont="1" applyFill="1" applyBorder="1" applyAlignment="1">
      <alignment horizontal="left" vertical="center" wrapText="1"/>
    </xf>
    <xf numFmtId="0" fontId="11" fillId="14" borderId="2" xfId="0" applyFont="1" applyFill="1" applyBorder="1" applyAlignment="1">
      <alignment horizontal="left" vertical="center" wrapText="1"/>
    </xf>
    <xf numFmtId="1" fontId="11" fillId="14" borderId="10" xfId="0" applyNumberFormat="1" applyFont="1" applyFill="1" applyBorder="1" applyAlignment="1">
      <alignment horizontal="center" vertical="center" wrapText="1"/>
    </xf>
    <xf numFmtId="164" fontId="26" fillId="15" borderId="2" xfId="0" applyNumberFormat="1" applyFont="1" applyFill="1" applyBorder="1" applyAlignment="1">
      <alignment horizontal="center" vertical="center" wrapText="1"/>
    </xf>
    <xf numFmtId="164" fontId="21" fillId="15" borderId="2" xfId="0" applyNumberFormat="1" applyFont="1" applyFill="1" applyBorder="1" applyAlignment="1">
      <alignment horizontal="center" vertical="center" wrapText="1"/>
    </xf>
    <xf numFmtId="0" fontId="26" fillId="15" borderId="2" xfId="0" applyFont="1" applyFill="1" applyBorder="1" applyAlignment="1">
      <alignment horizontal="center" vertical="center" wrapText="1"/>
    </xf>
    <xf numFmtId="164" fontId="26" fillId="14" borderId="2" xfId="0" applyNumberFormat="1" applyFont="1" applyFill="1" applyBorder="1" applyAlignment="1">
      <alignment horizontal="center" vertical="center" wrapText="1"/>
    </xf>
    <xf numFmtId="1" fontId="22" fillId="11" borderId="2" xfId="0" applyNumberFormat="1" applyFont="1" applyFill="1" applyBorder="1" applyAlignment="1">
      <alignment horizontal="center" vertical="center" wrapText="1"/>
    </xf>
    <xf numFmtId="1" fontId="22" fillId="11" borderId="10" xfId="0" applyNumberFormat="1" applyFont="1" applyFill="1" applyBorder="1" applyAlignment="1">
      <alignment horizontal="center" vertical="center" wrapText="1"/>
    </xf>
    <xf numFmtId="0" fontId="22" fillId="11" borderId="2" xfId="0" applyFont="1" applyFill="1" applyBorder="1" applyAlignment="1">
      <alignment horizontal="left" vertical="center" wrapText="1"/>
    </xf>
    <xf numFmtId="1" fontId="11" fillId="11" borderId="10" xfId="0" applyNumberFormat="1" applyFont="1" applyFill="1" applyBorder="1" applyAlignment="1">
      <alignment horizontal="center" vertical="center" wrapText="1"/>
    </xf>
    <xf numFmtId="166" fontId="21" fillId="6" borderId="2" xfId="0" applyNumberFormat="1" applyFont="1" applyFill="1" applyBorder="1" applyAlignment="1">
      <alignment vertical="center" wrapText="1"/>
    </xf>
    <xf numFmtId="166" fontId="21" fillId="10" borderId="2" xfId="0" applyNumberFormat="1" applyFont="1" applyFill="1" applyBorder="1" applyAlignment="1">
      <alignment vertical="center" wrapText="1"/>
    </xf>
    <xf numFmtId="0" fontId="11" fillId="5" borderId="2" xfId="0" applyFont="1" applyFill="1" applyBorder="1" applyAlignment="1">
      <alignment horizontal="left" vertical="center" wrapText="1"/>
    </xf>
    <xf numFmtId="167" fontId="23" fillId="0" borderId="9" xfId="0" applyNumberFormat="1" applyFont="1" applyBorder="1" applyAlignment="1">
      <alignment horizontal="center" vertical="center" wrapText="1"/>
    </xf>
    <xf numFmtId="166" fontId="21" fillId="15" borderId="2" xfId="0" applyNumberFormat="1" applyFont="1" applyFill="1" applyBorder="1" applyAlignment="1">
      <alignment vertical="center" wrapText="1"/>
    </xf>
    <xf numFmtId="166" fontId="21" fillId="15" borderId="5" xfId="0" applyNumberFormat="1" applyFont="1" applyFill="1" applyBorder="1" applyAlignment="1">
      <alignment vertical="center" wrapText="1"/>
    </xf>
    <xf numFmtId="0" fontId="5" fillId="0" borderId="2" xfId="1" applyFill="1" applyBorder="1" applyAlignment="1">
      <alignment horizontal="center" vertical="center" wrapText="1"/>
    </xf>
    <xf numFmtId="0" fontId="11" fillId="11" borderId="2" xfId="0" applyFont="1" applyFill="1" applyBorder="1" applyAlignment="1">
      <alignment horizontal="left" vertical="center" wrapText="1"/>
    </xf>
    <xf numFmtId="0" fontId="11" fillId="5" borderId="2" xfId="0" applyFont="1" applyFill="1" applyBorder="1" applyAlignment="1">
      <alignment horizontal="center" vertical="center" wrapText="1"/>
    </xf>
    <xf numFmtId="14" fontId="11" fillId="5" borderId="2" xfId="0" applyNumberFormat="1" applyFont="1" applyFill="1" applyBorder="1" applyAlignment="1">
      <alignment horizontal="center" vertical="center" wrapText="1"/>
    </xf>
    <xf numFmtId="0" fontId="11" fillId="5" borderId="5" xfId="0" applyFont="1" applyFill="1" applyBorder="1" applyAlignment="1">
      <alignment horizontal="center" vertical="center" wrapText="1"/>
    </xf>
    <xf numFmtId="0" fontId="11" fillId="11" borderId="2" xfId="0" applyFont="1" applyFill="1" applyBorder="1" applyAlignment="1">
      <alignment horizontal="center" vertical="center" wrapText="1"/>
    </xf>
    <xf numFmtId="0" fontId="2" fillId="11" borderId="5" xfId="0" applyFont="1" applyFill="1" applyBorder="1" applyAlignment="1">
      <alignment horizontal="center" vertical="center" wrapText="1"/>
    </xf>
    <xf numFmtId="0" fontId="11" fillId="11" borderId="5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4" fillId="0" borderId="0" xfId="0" applyFont="1" applyAlignment="1">
      <alignment horizontal="center" vertical="center" wrapText="1"/>
    </xf>
    <xf numFmtId="0" fontId="12" fillId="3" borderId="15" xfId="0" applyFont="1" applyFill="1" applyBorder="1" applyAlignment="1">
      <alignment horizontal="center" vertical="center" wrapText="1"/>
    </xf>
    <xf numFmtId="0" fontId="12" fillId="3" borderId="16" xfId="0" applyFont="1" applyFill="1" applyBorder="1" applyAlignment="1">
      <alignment horizontal="center" vertical="center" wrapText="1"/>
    </xf>
    <xf numFmtId="0" fontId="12" fillId="3" borderId="17" xfId="0" applyFont="1" applyFill="1" applyBorder="1" applyAlignment="1">
      <alignment horizontal="center" vertical="center" wrapText="1"/>
    </xf>
    <xf numFmtId="0" fontId="16" fillId="8" borderId="14" xfId="0" applyFont="1" applyFill="1" applyBorder="1" applyAlignment="1">
      <alignment horizontal="left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27" fillId="8" borderId="2" xfId="0" applyFont="1" applyFill="1" applyBorder="1" applyAlignment="1">
      <alignment horizontal="left" vertical="center" wrapText="1"/>
    </xf>
    <xf numFmtId="0" fontId="27" fillId="8" borderId="1" xfId="0" applyFont="1" applyFill="1" applyBorder="1" applyAlignment="1">
      <alignment horizontal="center" vertical="center" wrapText="1"/>
    </xf>
    <xf numFmtId="0" fontId="27" fillId="8" borderId="18" xfId="0" applyFont="1" applyFill="1" applyBorder="1" applyAlignment="1">
      <alignment horizontal="center" vertical="center" wrapText="1"/>
    </xf>
    <xf numFmtId="0" fontId="27" fillId="8" borderId="4" xfId="0" applyFont="1" applyFill="1" applyBorder="1" applyAlignment="1">
      <alignment horizontal="center" vertical="center" wrapText="1"/>
    </xf>
  </cellXfs>
  <cellStyles count="3">
    <cellStyle name="Hypertextový odkaz" xfId="1" builtinId="8"/>
    <cellStyle name="Normální" xfId="0" builtinId="0"/>
    <cellStyle name="Procenta" xfId="2" builtinId="5"/>
  </cellStyles>
  <dxfs count="7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charset val="238"/>
        <scheme val="minor"/>
      </font>
      <fill>
        <patternFill patternType="solid">
          <fgColor rgb="FF000000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minor"/>
      </font>
      <numFmt numFmtId="166" formatCode="_-* #.##0\ _K_č_-;\-* #.##0\ _K_č_-;_-* &quot;-&quot;\ _K_č_-;_-@_-"/>
      <fill>
        <patternFill patternType="solid">
          <fgColor rgb="FF000000"/>
          <bgColor rgb="FFC6E0B4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charset val="238"/>
        <scheme val="minor"/>
      </font>
      <fill>
        <patternFill patternType="solid">
          <fgColor rgb="FF000000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minor"/>
      </font>
      <fill>
        <patternFill patternType="solid">
          <fgColor rgb="FF000000"/>
          <bgColor rgb="FFC6E0B4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charset val="238"/>
        <scheme val="minor"/>
      </font>
      <fill>
        <patternFill patternType="solid">
          <fgColor rgb="FF000000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minor"/>
      </font>
      <fill>
        <patternFill patternType="solid">
          <fgColor rgb="FF000000"/>
          <bgColor rgb="FFC6E0B4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charset val="238"/>
        <scheme val="minor"/>
      </font>
      <fill>
        <patternFill patternType="solid">
          <fgColor rgb="FF000000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minor"/>
      </font>
      <fill>
        <patternFill patternType="solid">
          <fgColor rgb="FF000000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charset val="238"/>
        <scheme val="minor"/>
      </font>
      <fill>
        <patternFill patternType="solid">
          <fgColor rgb="FF000000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minor"/>
      </font>
      <fill>
        <patternFill patternType="solid">
          <fgColor rgb="FF000000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charset val="238"/>
        <scheme val="minor"/>
      </font>
      <fill>
        <patternFill patternType="solid">
          <fgColor rgb="FF000000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minor"/>
      </font>
      <fill>
        <patternFill patternType="solid">
          <fgColor rgb="FF000000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charset val="238"/>
        <scheme val="minor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minor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charset val="238"/>
        <scheme val="minor"/>
      </font>
      <fill>
        <patternFill patternType="solid">
          <fgColor rgb="FF000000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minor"/>
      </font>
      <fill>
        <patternFill patternType="solid">
          <fgColor rgb="FF000000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charset val="238"/>
        <scheme val="minor"/>
      </font>
      <fill>
        <patternFill patternType="solid">
          <fgColor rgb="FF000000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minor"/>
      </font>
      <fill>
        <patternFill patternType="solid">
          <fgColor rgb="FF000000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charset val="238"/>
        <scheme val="minor"/>
      </font>
      <fill>
        <patternFill patternType="solid">
          <fgColor rgb="FF000000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minor"/>
      </font>
      <fill>
        <patternFill patternType="solid">
          <fgColor rgb="FF000000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charset val="238"/>
        <scheme val="minor"/>
      </font>
      <fill>
        <patternFill patternType="solid">
          <fgColor rgb="FF000000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minor"/>
      </font>
      <fill>
        <patternFill patternType="solid">
          <fgColor rgb="FF000000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charset val="238"/>
        <scheme val="minor"/>
      </font>
      <fill>
        <patternFill patternType="solid">
          <fgColor rgb="FF000000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minor"/>
      </font>
      <fill>
        <patternFill patternType="solid">
          <fgColor rgb="FF000000"/>
          <bgColor rgb="FFC6E0B4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charset val="238"/>
        <scheme val="minor"/>
      </font>
      <fill>
        <patternFill patternType="solid">
          <fgColor rgb="FF000000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minor"/>
      </font>
      <fill>
        <patternFill patternType="solid">
          <fgColor rgb="FF000000"/>
          <bgColor rgb="FFC6E0B4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charset val="238"/>
        <scheme val="none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none"/>
      </font>
      <numFmt numFmtId="165" formatCode="#,##0.00\ &quot;Kč&quot;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charset val="238"/>
        <scheme val="none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none"/>
      </font>
      <numFmt numFmtId="1" formatCode="0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charset val="238"/>
        <scheme val="none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none"/>
      </font>
      <numFmt numFmtId="4" formatCode="#,##0.00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charset val="238"/>
        <scheme val="none"/>
      </font>
      <numFmt numFmtId="165" formatCode="#,##0.00\ &quot;Kč&quot;"/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none"/>
      </font>
      <numFmt numFmtId="165" formatCode="#,##0.00\ &quot;Kč&quot;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charset val="238"/>
        <scheme val="none"/>
      </font>
      <numFmt numFmtId="165" formatCode="#,##0.00\ &quot;Kč&quot;"/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none"/>
      </font>
      <numFmt numFmtId="165" formatCode="#,##0.00\ &quot;Kč&quot;"/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charset val="238"/>
        <scheme val="none"/>
      </font>
      <numFmt numFmtId="165" formatCode="#,##0.00\ &quot;Kč&quot;"/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none"/>
      </font>
      <numFmt numFmtId="165" formatCode="#,##0.00\ &quot;Kč&quot;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charset val="238"/>
        <scheme val="none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none"/>
      </font>
      <numFmt numFmtId="165" formatCode="#,##0.00\ &quot;Kč&quot;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charset val="238"/>
        <scheme val="none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none"/>
      </font>
      <numFmt numFmtId="165" formatCode="#,##0.00\ &quot;Kč&quot;"/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charset val="238"/>
        <scheme val="minor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charset val="238"/>
        <scheme val="minor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167" formatCode="#,##0.000\ &quot;Kč&quot;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charset val="238"/>
        <scheme val="minor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fill>
        <patternFill patternType="solid">
          <fgColor indexed="64"/>
          <bgColor rgb="FFECC6E7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charset val="238"/>
        <scheme val="minor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fill>
        <patternFill patternType="solid">
          <fgColor indexed="64"/>
          <bgColor rgb="FFECC6E7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charset val="238"/>
        <scheme val="minor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charset val="238"/>
        <scheme val="minor"/>
      </font>
      <fill>
        <patternFill patternType="none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charset val="238"/>
        <scheme val="minor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vertAlign val="baseline"/>
        <sz val="14"/>
        <color auto="1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charset val="238"/>
        <scheme val="minor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vertAlign val="baseline"/>
        <sz val="14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charset val="238"/>
        <scheme val="minor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4"/>
        <color auto="1"/>
        <name val="Calibri"/>
        <family val="2"/>
        <charset val="238"/>
        <scheme val="minor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charset val="238"/>
        <scheme val="minor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4"/>
        <color auto="1"/>
        <name val="Calibri"/>
        <family val="2"/>
        <charset val="238"/>
        <scheme val="minor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charset val="238"/>
        <scheme val="minor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fill>
        <patternFill patternType="solid">
          <fgColor indexed="64"/>
          <bgColor theme="9" tint="0.5999938962981048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charset val="238"/>
        <scheme val="minor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fill>
        <patternFill patternType="solid">
          <fgColor indexed="64"/>
          <bgColor theme="9" tint="0.5999938962981048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charset val="238"/>
        <scheme val="minor"/>
      </font>
      <fill>
        <patternFill patternType="solid">
          <fgColor indexed="64"/>
          <bgColor theme="9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/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vertAlign val="baseline"/>
        <sz val="14"/>
      </font>
      <fill>
        <patternFill patternType="solid">
          <fgColor indexed="64"/>
          <bgColor theme="9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medium">
          <color indexed="64"/>
        </top>
      </border>
    </dxf>
    <dxf>
      <font>
        <strike val="0"/>
        <outline val="0"/>
        <shadow val="0"/>
        <vertAlign val="baseline"/>
        <sz val="14"/>
      </font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minor"/>
      </font>
      <numFmt numFmtId="166" formatCode="_-* #.##0\ _K_č_-;\-* #.##0\ _K_č_-;_-* &quot;-&quot;\ _K_č_-;_-@_-"/>
      <fill>
        <patternFill patternType="solid">
          <fgColor rgb="FF000000"/>
          <bgColor rgb="FFC6E0B4"/>
        </patternFill>
      </fill>
      <alignment horizontal="general" vertical="center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164" formatCode="_-* #,##0\ _K_č_-;\-* #,##0\ _K_č_-;_-* &quot;-&quot;\ _K_č_-;_-@_-"/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DEEDD3"/>
      <color rgb="FFCDCDFF"/>
      <color rgb="FFECC6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ulka1" displayName="Tabulka1" ref="A7:AG109" totalsRowCount="1" headerRowDxfId="71" dataDxfId="69" totalsRowDxfId="67" headerRowBorderDxfId="70" tableBorderDxfId="68" totalsRowBorderDxfId="66">
  <autoFilter ref="A7:AG108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  <filterColumn colId="31" hiddenButton="1"/>
    <filterColumn colId="32" hiddenButton="1"/>
  </autoFilter>
  <tableColumns count="33">
    <tableColumn id="1" xr3:uid="{00000000-0010-0000-0000-000001000000}" name="Číslo položky" totalsRowLabel="Celkem" dataDxfId="65" totalsRowDxfId="64"/>
    <tableColumn id="2" xr3:uid="{00000000-0010-0000-0000-000002000000}" name="Položka - Popis položky - předmětu plnění " dataDxfId="63" totalsRowDxfId="62"/>
    <tableColumn id="3" xr3:uid="{00000000-0010-0000-0000-000003000000}" name="Technická specifikace - popis plnění" dataDxfId="61" totalsRowDxfId="60"/>
    <tableColumn id="30" xr3:uid="{C3AE008D-19DB-4E73-A156-FEEFE0A94226}" name="Rozsah balení (uveďte min. a max. balení)" dataDxfId="59" totalsRowDxfId="58"/>
    <tableColumn id="31" xr3:uid="{3CE92BD8-03EB-4835-9EE6-618A216A564B}" name="Číslo CAS nebo MDL, když existuje" dataDxfId="57" totalsRowDxfId="56"/>
    <tableColumn id="4" xr3:uid="{00000000-0010-0000-0000-000004000000}" name="Nabídnuté plnění účastníkem - webový link na produkt " dataDxfId="55" totalsRowDxfId="54" dataCellStyle="Hypertextový odkaz"/>
    <tableColumn id="5" xr3:uid="{00000000-0010-0000-0000-000005000000}" name="Katalogové číslo nabízeného zboží (DOPLNÍ ÚČASTNÍK)" dataDxfId="53" totalsRowDxfId="52"/>
    <tableColumn id="33" xr3:uid="{6A28E138-B820-4748-A7C8-92F1D1F0CC74}" name="Doložení kompatibility_x000a_*(dodavatel doloží kompatibilitu k uvedenému přístroji/návod k použití: odkazem na stránky výrobce, certifikátem, manuálem kitu, prospektem, apod.)_x000a_(DOPLNÍ ÚČASTNÍK, PŘEPIŠTE TEXT)" dataDxfId="51" totalsRowDxfId="50"/>
    <tableColumn id="6" xr3:uid="{00000000-0010-0000-0000-000006000000}" name="Počet měrných jednotek" dataDxfId="49" totalsRowDxfId="48"/>
    <tableColumn id="7" xr3:uid="{00000000-0010-0000-0000-000007000000}" name="Měrná jednotka" dataDxfId="47" totalsRowDxfId="46"/>
    <tableColumn id="8" xr3:uid="{00000000-0010-0000-0000-000008000000}" name="Cena za jednotku bez DPH v Kč - závazná jednotková cena bez DPH (DOPLNÍ ÚČASTNÍK) " dataDxfId="45" totalsRowDxfId="44"/>
    <tableColumn id="9" xr3:uid="{00000000-0010-0000-0000-000009000000}" name="Sazba DPH v %                                  (DOPLNÍ ÚČASTNÍK)" dataDxfId="43" totalsRowDxfId="42" dataCellStyle="Procenta"/>
    <tableColumn id="10" xr3:uid="{00000000-0010-0000-0000-00000A000000}" name="Cena DPH za měrnou jednotku v Kč" dataDxfId="41" totalsRowDxfId="40">
      <calculatedColumnFormula>+Tabulka1[[#This Row],[Cena za jednotku bez DPH v Kč - závazná jednotková cena bez DPH (DOPLNÍ ÚČASTNÍK) ]]*Tabulka1[[#This Row],[Sazba DPH v %                                  (DOPLNÍ ÚČASTNÍK)]]</calculatedColumnFormula>
    </tableColumn>
    <tableColumn id="11" xr3:uid="{00000000-0010-0000-0000-00000B000000}" name="Cena za jednotku s DPH v Kč " dataDxfId="39" totalsRowDxfId="38">
      <calculatedColumnFormula>+Tabulka1[[#This Row],[Cena za jednotku bez DPH v Kč - závazná jednotková cena bez DPH (DOPLNÍ ÚČASTNÍK) ]]+Tabulka1[[#This Row],[Cena DPH za měrnou jednotku v Kč]]</calculatedColumnFormula>
    </tableColumn>
    <tableColumn id="12" xr3:uid="{00000000-0010-0000-0000-00000C000000}" name="Celková cena bez DPH v Kč (pro účely hodnocení)  " totalsRowFunction="sum" dataDxfId="37" totalsRowDxfId="36">
      <calculatedColumnFormula>+Tabulka1[[#This Row],[Počet měrných jednotek]]*Tabulka1[[#This Row],[Cena za jednotku bez DPH v Kč - závazná jednotková cena bez DPH (DOPLNÍ ÚČASTNÍK) ]]</calculatedColumnFormula>
    </tableColumn>
    <tableColumn id="13" xr3:uid="{00000000-0010-0000-0000-00000D000000}" name="Celková cena DPH v Kč" totalsRowFunction="sum" dataDxfId="35" totalsRowDxfId="34">
      <calculatedColumnFormula>+Tabulka1[[#This Row],[Cena DPH za měrnou jednotku v Kč]]*Tabulka1[[#This Row],[Počet měrných jednotek]]</calculatedColumnFormula>
    </tableColumn>
    <tableColumn id="14" xr3:uid="{00000000-0010-0000-0000-00000E000000}" name="Celková cena s DPH v Kč " totalsRowFunction="sum" dataDxfId="33" totalsRowDxfId="32">
      <calculatedColumnFormula>+Tabulka1[[#This Row],[Celková cena bez DPH v Kč (pro účely hodnocení)  ]]+Tabulka1[[#This Row],[Celková cena DPH v Kč]]</calculatedColumnFormula>
    </tableColumn>
    <tableColumn id="15" xr3:uid="{00000000-0010-0000-0000-00000F000000}" name="Jen pro účely fakturace - Nabídnuté balení, způsob balení (např. bal., 1 karton  )                              DOPLNÍ ÚČASTNÍK" dataDxfId="31" totalsRowDxfId="30"/>
    <tableColumn id="16" xr3:uid="{00000000-0010-0000-0000-000010000000}" name="Jen pro účely fakturace - Počet měrných jednotek v nabídnutém balení (např. 100 ks/bal.)                                        DOPLNÍ ÚČASTNÍK" dataDxfId="29" totalsRowDxfId="28"/>
    <tableColumn id="17" xr3:uid="{00000000-0010-0000-0000-000011000000}" name="Jen pro účely fakturace - Jednotková cena v Kč bez DPH za 1 balení.                   Tato cena nemá vliv na výslednou hodnocenou nabídkovou cenu a pořadí účastníků. " dataDxfId="27" totalsRowDxfId="26"/>
    <tableColumn id="18" xr3:uid="{00000000-0010-0000-0000-000012000000}" name="Nákladové středisko (číslo ústavu/kliniky)" dataDxfId="25" totalsRowDxfId="24"/>
    <tableColumn id="19" xr3:uid="{00000000-0010-0000-0000-000013000000}" name="Typ akce (provoz, dar apod.)" dataDxfId="23" totalsRowDxfId="22"/>
    <tableColumn id="20" xr3:uid="{00000000-0010-0000-0000-000014000000}" name="Akce " dataDxfId="21" totalsRowDxfId="20"/>
    <tableColumn id="21" xr3:uid="{00000000-0010-0000-0000-000015000000}" name="Zdroj financování /OP, NPO, provoz, granty" dataDxfId="19" totalsRowDxfId="18"/>
    <tableColumn id="22" xr3:uid="{00000000-0010-0000-0000-000016000000}" name="Varianta č. 1 - akceptace závazných obchodních podmínek (objednávka) - tj. dodání do 6 týdnů, záruka-expirace min. 3 měsíce (čl. VI. níže)    ANO/NE" dataDxfId="17" totalsRowDxfId="16"/>
    <tableColumn id="23" xr3:uid="{00000000-0010-0000-0000-000017000000}" name="Varianta č. 2 - Kupní smlouva - obch. podmínky si stanovte sami  ANO/NE" dataDxfId="15" totalsRowDxfId="14"/>
    <tableColumn id="24" xr3:uid="{00000000-0010-0000-0000-000018000000}" name="Okruh dodavatelů (kdo může dodat)" dataDxfId="13" totalsRowDxfId="12"/>
    <tableColumn id="25" xr3:uid="{00000000-0010-0000-0000-000019000000}" name="Doba dodání (při variantě 2, od nabytí účinnosti smlouvy)" dataDxfId="11" totalsRowDxfId="10"/>
    <tableColumn id="26" xr3:uid="{00000000-0010-0000-0000-00001A000000}" name="Záruka (při variantě 2)" dataDxfId="9" totalsRowDxfId="8"/>
    <tableColumn id="27" xr3:uid="{00000000-0010-0000-0000-00001B000000}" name="Místo dodání" dataDxfId="7" totalsRowDxfId="6"/>
    <tableColumn id="28" xr3:uid="{00000000-0010-0000-0000-00001C000000}" name="Řešitel" dataDxfId="5" totalsRowDxfId="4"/>
    <tableColumn id="29" xr3:uid="{00000000-0010-0000-0000-00001D000000}" name="Správce rozpočtu" dataDxfId="3" totalsRowDxfId="2"/>
    <tableColumn id="32" xr3:uid="{44D86A19-4DA6-4C65-BFFE-93B5541CEEFB}" name="konaktní osoba" dataDxfId="1" totalsRowDxfId="0"/>
  </tableColumns>
  <tableStyleInfo showFirstColumn="0" showLastColumn="0" showRowStripes="0" showColumnStripes="0"/>
</table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G218"/>
  <sheetViews>
    <sheetView showGridLines="0" tabSelected="1" zoomScale="55" zoomScaleNormal="55" zoomScaleSheetLayoutView="79" workbookViewId="0">
      <selection activeCell="H115" sqref="H115"/>
    </sheetView>
  </sheetViews>
  <sheetFormatPr defaultRowHeight="18.75" x14ac:dyDescent="0.3"/>
  <cols>
    <col min="1" max="1" width="11.7109375" style="24" customWidth="1"/>
    <col min="2" max="2" width="42.5703125" style="17" customWidth="1"/>
    <col min="3" max="3" width="77.7109375" style="17" customWidth="1"/>
    <col min="4" max="4" width="26.85546875" style="17" customWidth="1"/>
    <col min="5" max="5" width="22.85546875" style="17" customWidth="1"/>
    <col min="6" max="6" width="33.28515625" style="23" customWidth="1"/>
    <col min="7" max="7" width="27.5703125" style="17" customWidth="1"/>
    <col min="8" max="8" width="40.28515625" style="24" customWidth="1"/>
    <col min="9" max="9" width="15.140625" style="17" customWidth="1"/>
    <col min="10" max="10" width="16" style="17" customWidth="1"/>
    <col min="11" max="11" width="22.5703125" style="17" customWidth="1"/>
    <col min="12" max="12" width="20.85546875" style="17" customWidth="1"/>
    <col min="13" max="13" width="19" style="17" customWidth="1"/>
    <col min="14" max="14" width="20.140625" style="17" customWidth="1"/>
    <col min="15" max="15" width="23.85546875" style="17" customWidth="1"/>
    <col min="16" max="16" width="22" style="17" customWidth="1"/>
    <col min="17" max="17" width="20.85546875" style="17" customWidth="1"/>
    <col min="18" max="18" width="27.7109375" style="17" customWidth="1"/>
    <col min="19" max="20" width="27.85546875" style="17" customWidth="1"/>
    <col min="21" max="21" width="14.140625" style="17" hidden="1" customWidth="1"/>
    <col min="22" max="22" width="11.7109375" style="17" hidden="1" customWidth="1"/>
    <col min="23" max="23" width="21" style="17" hidden="1" customWidth="1"/>
    <col min="24" max="24" width="28.5703125" style="17" customWidth="1"/>
    <col min="25" max="25" width="24.85546875" style="17" hidden="1" customWidth="1"/>
    <col min="26" max="26" width="17.140625" style="17" hidden="1" customWidth="1"/>
    <col min="27" max="27" width="27.85546875" style="17" hidden="1" customWidth="1"/>
    <col min="28" max="28" width="27.85546875" style="18" hidden="1" customWidth="1"/>
    <col min="29" max="29" width="11.5703125" style="18" hidden="1" customWidth="1"/>
    <col min="30" max="30" width="28.28515625" style="18" customWidth="1"/>
    <col min="31" max="31" width="20.28515625" style="18" hidden="1" customWidth="1"/>
    <col min="32" max="32" width="18.28515625" style="18" hidden="1" customWidth="1"/>
    <col min="33" max="33" width="29.85546875" style="18" hidden="1" customWidth="1"/>
    <col min="34" max="34" width="8.85546875" style="18" customWidth="1"/>
    <col min="35" max="42" width="8.85546875" style="18"/>
    <col min="43" max="43" width="8.85546875" style="18" customWidth="1"/>
    <col min="44" max="255" width="8.85546875" style="18"/>
    <col min="256" max="256" width="23" style="18" customWidth="1"/>
    <col min="257" max="257" width="51.28515625" style="18" customWidth="1"/>
    <col min="258" max="258" width="36.28515625" style="18" customWidth="1"/>
    <col min="259" max="259" width="13.140625" style="18" customWidth="1"/>
    <col min="260" max="260" width="16.42578125" style="18" customWidth="1"/>
    <col min="261" max="261" width="8.85546875" style="18"/>
    <col min="262" max="262" width="15.42578125" style="18" customWidth="1"/>
    <col min="263" max="263" width="12.42578125" style="18" customWidth="1"/>
    <col min="264" max="264" width="8.85546875" style="18"/>
    <col min="265" max="265" width="12.85546875" style="18" customWidth="1"/>
    <col min="266" max="266" width="17.28515625" style="18" customWidth="1"/>
    <col min="267" max="267" width="8.85546875" style="18"/>
    <col min="268" max="268" width="14.7109375" style="18" customWidth="1"/>
    <col min="269" max="269" width="12.7109375" style="18" customWidth="1"/>
    <col min="270" max="270" width="13.140625" style="18" customWidth="1"/>
    <col min="271" max="271" width="15.140625" style="18" customWidth="1"/>
    <col min="272" max="272" width="13.7109375" style="18" customWidth="1"/>
    <col min="273" max="273" width="13.140625" style="18" customWidth="1"/>
    <col min="274" max="511" width="8.85546875" style="18"/>
    <col min="512" max="512" width="23" style="18" customWidth="1"/>
    <col min="513" max="513" width="51.28515625" style="18" customWidth="1"/>
    <col min="514" max="514" width="36.28515625" style="18" customWidth="1"/>
    <col min="515" max="515" width="13.140625" style="18" customWidth="1"/>
    <col min="516" max="516" width="16.42578125" style="18" customWidth="1"/>
    <col min="517" max="517" width="8.85546875" style="18"/>
    <col min="518" max="518" width="15.42578125" style="18" customWidth="1"/>
    <col min="519" max="519" width="12.42578125" style="18" customWidth="1"/>
    <col min="520" max="520" width="8.85546875" style="18"/>
    <col min="521" max="521" width="12.85546875" style="18" customWidth="1"/>
    <col min="522" max="522" width="17.28515625" style="18" customWidth="1"/>
    <col min="523" max="523" width="8.85546875" style="18"/>
    <col min="524" max="524" width="14.7109375" style="18" customWidth="1"/>
    <col min="525" max="525" width="12.7109375" style="18" customWidth="1"/>
    <col min="526" max="526" width="13.140625" style="18" customWidth="1"/>
    <col min="527" max="527" width="15.140625" style="18" customWidth="1"/>
    <col min="528" max="528" width="13.7109375" style="18" customWidth="1"/>
    <col min="529" max="529" width="13.140625" style="18" customWidth="1"/>
    <col min="530" max="767" width="8.85546875" style="18"/>
    <col min="768" max="768" width="23" style="18" customWidth="1"/>
    <col min="769" max="769" width="51.28515625" style="18" customWidth="1"/>
    <col min="770" max="770" width="36.28515625" style="18" customWidth="1"/>
    <col min="771" max="771" width="13.140625" style="18" customWidth="1"/>
    <col min="772" max="772" width="16.42578125" style="18" customWidth="1"/>
    <col min="773" max="773" width="8.85546875" style="18"/>
    <col min="774" max="774" width="15.42578125" style="18" customWidth="1"/>
    <col min="775" max="775" width="12.42578125" style="18" customWidth="1"/>
    <col min="776" max="776" width="8.85546875" style="18"/>
    <col min="777" max="777" width="12.85546875" style="18" customWidth="1"/>
    <col min="778" max="778" width="17.28515625" style="18" customWidth="1"/>
    <col min="779" max="779" width="8.85546875" style="18"/>
    <col min="780" max="780" width="14.7109375" style="18" customWidth="1"/>
    <col min="781" max="781" width="12.7109375" style="18" customWidth="1"/>
    <col min="782" max="782" width="13.140625" style="18" customWidth="1"/>
    <col min="783" max="783" width="15.140625" style="18" customWidth="1"/>
    <col min="784" max="784" width="13.7109375" style="18" customWidth="1"/>
    <col min="785" max="785" width="13.140625" style="18" customWidth="1"/>
    <col min="786" max="1023" width="8.85546875" style="18"/>
    <col min="1024" max="1024" width="23" style="18" customWidth="1"/>
    <col min="1025" max="1025" width="51.28515625" style="18" customWidth="1"/>
    <col min="1026" max="1026" width="36.28515625" style="18" customWidth="1"/>
    <col min="1027" max="1027" width="13.140625" style="18" customWidth="1"/>
    <col min="1028" max="1028" width="16.42578125" style="18" customWidth="1"/>
    <col min="1029" max="1029" width="8.85546875" style="18"/>
    <col min="1030" max="1030" width="15.42578125" style="18" customWidth="1"/>
    <col min="1031" max="1031" width="12.42578125" style="18" customWidth="1"/>
    <col min="1032" max="1032" width="8.85546875" style="18"/>
    <col min="1033" max="1033" width="12.85546875" style="18" customWidth="1"/>
    <col min="1034" max="1034" width="17.28515625" style="18" customWidth="1"/>
    <col min="1035" max="1035" width="8.85546875" style="18"/>
    <col min="1036" max="1036" width="14.7109375" style="18" customWidth="1"/>
    <col min="1037" max="1037" width="12.7109375" style="18" customWidth="1"/>
    <col min="1038" max="1038" width="13.140625" style="18" customWidth="1"/>
    <col min="1039" max="1039" width="15.140625" style="18" customWidth="1"/>
    <col min="1040" max="1040" width="13.7109375" style="18" customWidth="1"/>
    <col min="1041" max="1041" width="13.140625" style="18" customWidth="1"/>
    <col min="1042" max="1279" width="8.85546875" style="18"/>
    <col min="1280" max="1280" width="23" style="18" customWidth="1"/>
    <col min="1281" max="1281" width="51.28515625" style="18" customWidth="1"/>
    <col min="1282" max="1282" width="36.28515625" style="18" customWidth="1"/>
    <col min="1283" max="1283" width="13.140625" style="18" customWidth="1"/>
    <col min="1284" max="1284" width="16.42578125" style="18" customWidth="1"/>
    <col min="1285" max="1285" width="8.85546875" style="18"/>
    <col min="1286" max="1286" width="15.42578125" style="18" customWidth="1"/>
    <col min="1287" max="1287" width="12.42578125" style="18" customWidth="1"/>
    <col min="1288" max="1288" width="8.85546875" style="18"/>
    <col min="1289" max="1289" width="12.85546875" style="18" customWidth="1"/>
    <col min="1290" max="1290" width="17.28515625" style="18" customWidth="1"/>
    <col min="1291" max="1291" width="8.85546875" style="18"/>
    <col min="1292" max="1292" width="14.7109375" style="18" customWidth="1"/>
    <col min="1293" max="1293" width="12.7109375" style="18" customWidth="1"/>
    <col min="1294" max="1294" width="13.140625" style="18" customWidth="1"/>
    <col min="1295" max="1295" width="15.140625" style="18" customWidth="1"/>
    <col min="1296" max="1296" width="13.7109375" style="18" customWidth="1"/>
    <col min="1297" max="1297" width="13.140625" style="18" customWidth="1"/>
    <col min="1298" max="1535" width="8.85546875" style="18"/>
    <col min="1536" max="1536" width="23" style="18" customWidth="1"/>
    <col min="1537" max="1537" width="51.28515625" style="18" customWidth="1"/>
    <col min="1538" max="1538" width="36.28515625" style="18" customWidth="1"/>
    <col min="1539" max="1539" width="13.140625" style="18" customWidth="1"/>
    <col min="1540" max="1540" width="16.42578125" style="18" customWidth="1"/>
    <col min="1541" max="1541" width="8.85546875" style="18"/>
    <col min="1542" max="1542" width="15.42578125" style="18" customWidth="1"/>
    <col min="1543" max="1543" width="12.42578125" style="18" customWidth="1"/>
    <col min="1544" max="1544" width="8.85546875" style="18"/>
    <col min="1545" max="1545" width="12.85546875" style="18" customWidth="1"/>
    <col min="1546" max="1546" width="17.28515625" style="18" customWidth="1"/>
    <col min="1547" max="1547" width="8.85546875" style="18"/>
    <col min="1548" max="1548" width="14.7109375" style="18" customWidth="1"/>
    <col min="1549" max="1549" width="12.7109375" style="18" customWidth="1"/>
    <col min="1550" max="1550" width="13.140625" style="18" customWidth="1"/>
    <col min="1551" max="1551" width="15.140625" style="18" customWidth="1"/>
    <col min="1552" max="1552" width="13.7109375" style="18" customWidth="1"/>
    <col min="1553" max="1553" width="13.140625" style="18" customWidth="1"/>
    <col min="1554" max="1791" width="8.85546875" style="18"/>
    <col min="1792" max="1792" width="23" style="18" customWidth="1"/>
    <col min="1793" max="1793" width="51.28515625" style="18" customWidth="1"/>
    <col min="1794" max="1794" width="36.28515625" style="18" customWidth="1"/>
    <col min="1795" max="1795" width="13.140625" style="18" customWidth="1"/>
    <col min="1796" max="1796" width="16.42578125" style="18" customWidth="1"/>
    <col min="1797" max="1797" width="8.85546875" style="18"/>
    <col min="1798" max="1798" width="15.42578125" style="18" customWidth="1"/>
    <col min="1799" max="1799" width="12.42578125" style="18" customWidth="1"/>
    <col min="1800" max="1800" width="8.85546875" style="18"/>
    <col min="1801" max="1801" width="12.85546875" style="18" customWidth="1"/>
    <col min="1802" max="1802" width="17.28515625" style="18" customWidth="1"/>
    <col min="1803" max="1803" width="8.85546875" style="18"/>
    <col min="1804" max="1804" width="14.7109375" style="18" customWidth="1"/>
    <col min="1805" max="1805" width="12.7109375" style="18" customWidth="1"/>
    <col min="1806" max="1806" width="13.140625" style="18" customWidth="1"/>
    <col min="1807" max="1807" width="15.140625" style="18" customWidth="1"/>
    <col min="1808" max="1808" width="13.7109375" style="18" customWidth="1"/>
    <col min="1809" max="1809" width="13.140625" style="18" customWidth="1"/>
    <col min="1810" max="2047" width="8.85546875" style="18"/>
    <col min="2048" max="2048" width="23" style="18" customWidth="1"/>
    <col min="2049" max="2049" width="51.28515625" style="18" customWidth="1"/>
    <col min="2050" max="2050" width="36.28515625" style="18" customWidth="1"/>
    <col min="2051" max="2051" width="13.140625" style="18" customWidth="1"/>
    <col min="2052" max="2052" width="16.42578125" style="18" customWidth="1"/>
    <col min="2053" max="2053" width="8.85546875" style="18"/>
    <col min="2054" max="2054" width="15.42578125" style="18" customWidth="1"/>
    <col min="2055" max="2055" width="12.42578125" style="18" customWidth="1"/>
    <col min="2056" max="2056" width="8.85546875" style="18"/>
    <col min="2057" max="2057" width="12.85546875" style="18" customWidth="1"/>
    <col min="2058" max="2058" width="17.28515625" style="18" customWidth="1"/>
    <col min="2059" max="2059" width="8.85546875" style="18"/>
    <col min="2060" max="2060" width="14.7109375" style="18" customWidth="1"/>
    <col min="2061" max="2061" width="12.7109375" style="18" customWidth="1"/>
    <col min="2062" max="2062" width="13.140625" style="18" customWidth="1"/>
    <col min="2063" max="2063" width="15.140625" style="18" customWidth="1"/>
    <col min="2064" max="2064" width="13.7109375" style="18" customWidth="1"/>
    <col min="2065" max="2065" width="13.140625" style="18" customWidth="1"/>
    <col min="2066" max="2303" width="8.85546875" style="18"/>
    <col min="2304" max="2304" width="23" style="18" customWidth="1"/>
    <col min="2305" max="2305" width="51.28515625" style="18" customWidth="1"/>
    <col min="2306" max="2306" width="36.28515625" style="18" customWidth="1"/>
    <col min="2307" max="2307" width="13.140625" style="18" customWidth="1"/>
    <col min="2308" max="2308" width="16.42578125" style="18" customWidth="1"/>
    <col min="2309" max="2309" width="8.85546875" style="18"/>
    <col min="2310" max="2310" width="15.42578125" style="18" customWidth="1"/>
    <col min="2311" max="2311" width="12.42578125" style="18" customWidth="1"/>
    <col min="2312" max="2312" width="8.85546875" style="18"/>
    <col min="2313" max="2313" width="12.85546875" style="18" customWidth="1"/>
    <col min="2314" max="2314" width="17.28515625" style="18" customWidth="1"/>
    <col min="2315" max="2315" width="8.85546875" style="18"/>
    <col min="2316" max="2316" width="14.7109375" style="18" customWidth="1"/>
    <col min="2317" max="2317" width="12.7109375" style="18" customWidth="1"/>
    <col min="2318" max="2318" width="13.140625" style="18" customWidth="1"/>
    <col min="2319" max="2319" width="15.140625" style="18" customWidth="1"/>
    <col min="2320" max="2320" width="13.7109375" style="18" customWidth="1"/>
    <col min="2321" max="2321" width="13.140625" style="18" customWidth="1"/>
    <col min="2322" max="2559" width="8.85546875" style="18"/>
    <col min="2560" max="2560" width="23" style="18" customWidth="1"/>
    <col min="2561" max="2561" width="51.28515625" style="18" customWidth="1"/>
    <col min="2562" max="2562" width="36.28515625" style="18" customWidth="1"/>
    <col min="2563" max="2563" width="13.140625" style="18" customWidth="1"/>
    <col min="2564" max="2564" width="16.42578125" style="18" customWidth="1"/>
    <col min="2565" max="2565" width="8.85546875" style="18"/>
    <col min="2566" max="2566" width="15.42578125" style="18" customWidth="1"/>
    <col min="2567" max="2567" width="12.42578125" style="18" customWidth="1"/>
    <col min="2568" max="2568" width="8.85546875" style="18"/>
    <col min="2569" max="2569" width="12.85546875" style="18" customWidth="1"/>
    <col min="2570" max="2570" width="17.28515625" style="18" customWidth="1"/>
    <col min="2571" max="2571" width="8.85546875" style="18"/>
    <col min="2572" max="2572" width="14.7109375" style="18" customWidth="1"/>
    <col min="2573" max="2573" width="12.7109375" style="18" customWidth="1"/>
    <col min="2574" max="2574" width="13.140625" style="18" customWidth="1"/>
    <col min="2575" max="2575" width="15.140625" style="18" customWidth="1"/>
    <col min="2576" max="2576" width="13.7109375" style="18" customWidth="1"/>
    <col min="2577" max="2577" width="13.140625" style="18" customWidth="1"/>
    <col min="2578" max="2815" width="8.85546875" style="18"/>
    <col min="2816" max="2816" width="23" style="18" customWidth="1"/>
    <col min="2817" max="2817" width="51.28515625" style="18" customWidth="1"/>
    <col min="2818" max="2818" width="36.28515625" style="18" customWidth="1"/>
    <col min="2819" max="2819" width="13.140625" style="18" customWidth="1"/>
    <col min="2820" max="2820" width="16.42578125" style="18" customWidth="1"/>
    <col min="2821" max="2821" width="8.85546875" style="18"/>
    <col min="2822" max="2822" width="15.42578125" style="18" customWidth="1"/>
    <col min="2823" max="2823" width="12.42578125" style="18" customWidth="1"/>
    <col min="2824" max="2824" width="8.85546875" style="18"/>
    <col min="2825" max="2825" width="12.85546875" style="18" customWidth="1"/>
    <col min="2826" max="2826" width="17.28515625" style="18" customWidth="1"/>
    <col min="2827" max="2827" width="8.85546875" style="18"/>
    <col min="2828" max="2828" width="14.7109375" style="18" customWidth="1"/>
    <col min="2829" max="2829" width="12.7109375" style="18" customWidth="1"/>
    <col min="2830" max="2830" width="13.140625" style="18" customWidth="1"/>
    <col min="2831" max="2831" width="15.140625" style="18" customWidth="1"/>
    <col min="2832" max="2832" width="13.7109375" style="18" customWidth="1"/>
    <col min="2833" max="2833" width="13.140625" style="18" customWidth="1"/>
    <col min="2834" max="3071" width="8.85546875" style="18"/>
    <col min="3072" max="3072" width="23" style="18" customWidth="1"/>
    <col min="3073" max="3073" width="51.28515625" style="18" customWidth="1"/>
    <col min="3074" max="3074" width="36.28515625" style="18" customWidth="1"/>
    <col min="3075" max="3075" width="13.140625" style="18" customWidth="1"/>
    <col min="3076" max="3076" width="16.42578125" style="18" customWidth="1"/>
    <col min="3077" max="3077" width="8.85546875" style="18"/>
    <col min="3078" max="3078" width="15.42578125" style="18" customWidth="1"/>
    <col min="3079" max="3079" width="12.42578125" style="18" customWidth="1"/>
    <col min="3080" max="3080" width="8.85546875" style="18"/>
    <col min="3081" max="3081" width="12.85546875" style="18" customWidth="1"/>
    <col min="3082" max="3082" width="17.28515625" style="18" customWidth="1"/>
    <col min="3083" max="3083" width="8.85546875" style="18"/>
    <col min="3084" max="3084" width="14.7109375" style="18" customWidth="1"/>
    <col min="3085" max="3085" width="12.7109375" style="18" customWidth="1"/>
    <col min="3086" max="3086" width="13.140625" style="18" customWidth="1"/>
    <col min="3087" max="3087" width="15.140625" style="18" customWidth="1"/>
    <col min="3088" max="3088" width="13.7109375" style="18" customWidth="1"/>
    <col min="3089" max="3089" width="13.140625" style="18" customWidth="1"/>
    <col min="3090" max="3327" width="8.85546875" style="18"/>
    <col min="3328" max="3328" width="23" style="18" customWidth="1"/>
    <col min="3329" max="3329" width="51.28515625" style="18" customWidth="1"/>
    <col min="3330" max="3330" width="36.28515625" style="18" customWidth="1"/>
    <col min="3331" max="3331" width="13.140625" style="18" customWidth="1"/>
    <col min="3332" max="3332" width="16.42578125" style="18" customWidth="1"/>
    <col min="3333" max="3333" width="8.85546875" style="18"/>
    <col min="3334" max="3334" width="15.42578125" style="18" customWidth="1"/>
    <col min="3335" max="3335" width="12.42578125" style="18" customWidth="1"/>
    <col min="3336" max="3336" width="8.85546875" style="18"/>
    <col min="3337" max="3337" width="12.85546875" style="18" customWidth="1"/>
    <col min="3338" max="3338" width="17.28515625" style="18" customWidth="1"/>
    <col min="3339" max="3339" width="8.85546875" style="18"/>
    <col min="3340" max="3340" width="14.7109375" style="18" customWidth="1"/>
    <col min="3341" max="3341" width="12.7109375" style="18" customWidth="1"/>
    <col min="3342" max="3342" width="13.140625" style="18" customWidth="1"/>
    <col min="3343" max="3343" width="15.140625" style="18" customWidth="1"/>
    <col min="3344" max="3344" width="13.7109375" style="18" customWidth="1"/>
    <col min="3345" max="3345" width="13.140625" style="18" customWidth="1"/>
    <col min="3346" max="3583" width="8.85546875" style="18"/>
    <col min="3584" max="3584" width="23" style="18" customWidth="1"/>
    <col min="3585" max="3585" width="51.28515625" style="18" customWidth="1"/>
    <col min="3586" max="3586" width="36.28515625" style="18" customWidth="1"/>
    <col min="3587" max="3587" width="13.140625" style="18" customWidth="1"/>
    <col min="3588" max="3588" width="16.42578125" style="18" customWidth="1"/>
    <col min="3589" max="3589" width="8.85546875" style="18"/>
    <col min="3590" max="3590" width="15.42578125" style="18" customWidth="1"/>
    <col min="3591" max="3591" width="12.42578125" style="18" customWidth="1"/>
    <col min="3592" max="3592" width="8.85546875" style="18"/>
    <col min="3593" max="3593" width="12.85546875" style="18" customWidth="1"/>
    <col min="3594" max="3594" width="17.28515625" style="18" customWidth="1"/>
    <col min="3595" max="3595" width="8.85546875" style="18"/>
    <col min="3596" max="3596" width="14.7109375" style="18" customWidth="1"/>
    <col min="3597" max="3597" width="12.7109375" style="18" customWidth="1"/>
    <col min="3598" max="3598" width="13.140625" style="18" customWidth="1"/>
    <col min="3599" max="3599" width="15.140625" style="18" customWidth="1"/>
    <col min="3600" max="3600" width="13.7109375" style="18" customWidth="1"/>
    <col min="3601" max="3601" width="13.140625" style="18" customWidth="1"/>
    <col min="3602" max="3839" width="8.85546875" style="18"/>
    <col min="3840" max="3840" width="23" style="18" customWidth="1"/>
    <col min="3841" max="3841" width="51.28515625" style="18" customWidth="1"/>
    <col min="3842" max="3842" width="36.28515625" style="18" customWidth="1"/>
    <col min="3843" max="3843" width="13.140625" style="18" customWidth="1"/>
    <col min="3844" max="3844" width="16.42578125" style="18" customWidth="1"/>
    <col min="3845" max="3845" width="8.85546875" style="18"/>
    <col min="3846" max="3846" width="15.42578125" style="18" customWidth="1"/>
    <col min="3847" max="3847" width="12.42578125" style="18" customWidth="1"/>
    <col min="3848" max="3848" width="8.85546875" style="18"/>
    <col min="3849" max="3849" width="12.85546875" style="18" customWidth="1"/>
    <col min="3850" max="3850" width="17.28515625" style="18" customWidth="1"/>
    <col min="3851" max="3851" width="8.85546875" style="18"/>
    <col min="3852" max="3852" width="14.7109375" style="18" customWidth="1"/>
    <col min="3853" max="3853" width="12.7109375" style="18" customWidth="1"/>
    <col min="3854" max="3854" width="13.140625" style="18" customWidth="1"/>
    <col min="3855" max="3855" width="15.140625" style="18" customWidth="1"/>
    <col min="3856" max="3856" width="13.7109375" style="18" customWidth="1"/>
    <col min="3857" max="3857" width="13.140625" style="18" customWidth="1"/>
    <col min="3858" max="4095" width="8.85546875" style="18"/>
    <col min="4096" max="4096" width="23" style="18" customWidth="1"/>
    <col min="4097" max="4097" width="51.28515625" style="18" customWidth="1"/>
    <col min="4098" max="4098" width="36.28515625" style="18" customWidth="1"/>
    <col min="4099" max="4099" width="13.140625" style="18" customWidth="1"/>
    <col min="4100" max="4100" width="16.42578125" style="18" customWidth="1"/>
    <col min="4101" max="4101" width="8.85546875" style="18"/>
    <col min="4102" max="4102" width="15.42578125" style="18" customWidth="1"/>
    <col min="4103" max="4103" width="12.42578125" style="18" customWidth="1"/>
    <col min="4104" max="4104" width="8.85546875" style="18"/>
    <col min="4105" max="4105" width="12.85546875" style="18" customWidth="1"/>
    <col min="4106" max="4106" width="17.28515625" style="18" customWidth="1"/>
    <col min="4107" max="4107" width="8.85546875" style="18"/>
    <col min="4108" max="4108" width="14.7109375" style="18" customWidth="1"/>
    <col min="4109" max="4109" width="12.7109375" style="18" customWidth="1"/>
    <col min="4110" max="4110" width="13.140625" style="18" customWidth="1"/>
    <col min="4111" max="4111" width="15.140625" style="18" customWidth="1"/>
    <col min="4112" max="4112" width="13.7109375" style="18" customWidth="1"/>
    <col min="4113" max="4113" width="13.140625" style="18" customWidth="1"/>
    <col min="4114" max="4351" width="8.85546875" style="18"/>
    <col min="4352" max="4352" width="23" style="18" customWidth="1"/>
    <col min="4353" max="4353" width="51.28515625" style="18" customWidth="1"/>
    <col min="4354" max="4354" width="36.28515625" style="18" customWidth="1"/>
    <col min="4355" max="4355" width="13.140625" style="18" customWidth="1"/>
    <col min="4356" max="4356" width="16.42578125" style="18" customWidth="1"/>
    <col min="4357" max="4357" width="8.85546875" style="18"/>
    <col min="4358" max="4358" width="15.42578125" style="18" customWidth="1"/>
    <col min="4359" max="4359" width="12.42578125" style="18" customWidth="1"/>
    <col min="4360" max="4360" width="8.85546875" style="18"/>
    <col min="4361" max="4361" width="12.85546875" style="18" customWidth="1"/>
    <col min="4362" max="4362" width="17.28515625" style="18" customWidth="1"/>
    <col min="4363" max="4363" width="8.85546875" style="18"/>
    <col min="4364" max="4364" width="14.7109375" style="18" customWidth="1"/>
    <col min="4365" max="4365" width="12.7109375" style="18" customWidth="1"/>
    <col min="4366" max="4366" width="13.140625" style="18" customWidth="1"/>
    <col min="4367" max="4367" width="15.140625" style="18" customWidth="1"/>
    <col min="4368" max="4368" width="13.7109375" style="18" customWidth="1"/>
    <col min="4369" max="4369" width="13.140625" style="18" customWidth="1"/>
    <col min="4370" max="4607" width="8.85546875" style="18"/>
    <col min="4608" max="4608" width="23" style="18" customWidth="1"/>
    <col min="4609" max="4609" width="51.28515625" style="18" customWidth="1"/>
    <col min="4610" max="4610" width="36.28515625" style="18" customWidth="1"/>
    <col min="4611" max="4611" width="13.140625" style="18" customWidth="1"/>
    <col min="4612" max="4612" width="16.42578125" style="18" customWidth="1"/>
    <col min="4613" max="4613" width="8.85546875" style="18"/>
    <col min="4614" max="4614" width="15.42578125" style="18" customWidth="1"/>
    <col min="4615" max="4615" width="12.42578125" style="18" customWidth="1"/>
    <col min="4616" max="4616" width="8.85546875" style="18"/>
    <col min="4617" max="4617" width="12.85546875" style="18" customWidth="1"/>
    <col min="4618" max="4618" width="17.28515625" style="18" customWidth="1"/>
    <col min="4619" max="4619" width="8.85546875" style="18"/>
    <col min="4620" max="4620" width="14.7109375" style="18" customWidth="1"/>
    <col min="4621" max="4621" width="12.7109375" style="18" customWidth="1"/>
    <col min="4622" max="4622" width="13.140625" style="18" customWidth="1"/>
    <col min="4623" max="4623" width="15.140625" style="18" customWidth="1"/>
    <col min="4624" max="4624" width="13.7109375" style="18" customWidth="1"/>
    <col min="4625" max="4625" width="13.140625" style="18" customWidth="1"/>
    <col min="4626" max="4863" width="8.85546875" style="18"/>
    <col min="4864" max="4864" width="23" style="18" customWidth="1"/>
    <col min="4865" max="4865" width="51.28515625" style="18" customWidth="1"/>
    <col min="4866" max="4866" width="36.28515625" style="18" customWidth="1"/>
    <col min="4867" max="4867" width="13.140625" style="18" customWidth="1"/>
    <col min="4868" max="4868" width="16.42578125" style="18" customWidth="1"/>
    <col min="4869" max="4869" width="8.85546875" style="18"/>
    <col min="4870" max="4870" width="15.42578125" style="18" customWidth="1"/>
    <col min="4871" max="4871" width="12.42578125" style="18" customWidth="1"/>
    <col min="4872" max="4872" width="8.85546875" style="18"/>
    <col min="4873" max="4873" width="12.85546875" style="18" customWidth="1"/>
    <col min="4874" max="4874" width="17.28515625" style="18" customWidth="1"/>
    <col min="4875" max="4875" width="8.85546875" style="18"/>
    <col min="4876" max="4876" width="14.7109375" style="18" customWidth="1"/>
    <col min="4877" max="4877" width="12.7109375" style="18" customWidth="1"/>
    <col min="4878" max="4878" width="13.140625" style="18" customWidth="1"/>
    <col min="4879" max="4879" width="15.140625" style="18" customWidth="1"/>
    <col min="4880" max="4880" width="13.7109375" style="18" customWidth="1"/>
    <col min="4881" max="4881" width="13.140625" style="18" customWidth="1"/>
    <col min="4882" max="5119" width="8.85546875" style="18"/>
    <col min="5120" max="5120" width="23" style="18" customWidth="1"/>
    <col min="5121" max="5121" width="51.28515625" style="18" customWidth="1"/>
    <col min="5122" max="5122" width="36.28515625" style="18" customWidth="1"/>
    <col min="5123" max="5123" width="13.140625" style="18" customWidth="1"/>
    <col min="5124" max="5124" width="16.42578125" style="18" customWidth="1"/>
    <col min="5125" max="5125" width="8.85546875" style="18"/>
    <col min="5126" max="5126" width="15.42578125" style="18" customWidth="1"/>
    <col min="5127" max="5127" width="12.42578125" style="18" customWidth="1"/>
    <col min="5128" max="5128" width="8.85546875" style="18"/>
    <col min="5129" max="5129" width="12.85546875" style="18" customWidth="1"/>
    <col min="5130" max="5130" width="17.28515625" style="18" customWidth="1"/>
    <col min="5131" max="5131" width="8.85546875" style="18"/>
    <col min="5132" max="5132" width="14.7109375" style="18" customWidth="1"/>
    <col min="5133" max="5133" width="12.7109375" style="18" customWidth="1"/>
    <col min="5134" max="5134" width="13.140625" style="18" customWidth="1"/>
    <col min="5135" max="5135" width="15.140625" style="18" customWidth="1"/>
    <col min="5136" max="5136" width="13.7109375" style="18" customWidth="1"/>
    <col min="5137" max="5137" width="13.140625" style="18" customWidth="1"/>
    <col min="5138" max="5375" width="8.85546875" style="18"/>
    <col min="5376" max="5376" width="23" style="18" customWidth="1"/>
    <col min="5377" max="5377" width="51.28515625" style="18" customWidth="1"/>
    <col min="5378" max="5378" width="36.28515625" style="18" customWidth="1"/>
    <col min="5379" max="5379" width="13.140625" style="18" customWidth="1"/>
    <col min="5380" max="5380" width="16.42578125" style="18" customWidth="1"/>
    <col min="5381" max="5381" width="8.85546875" style="18"/>
    <col min="5382" max="5382" width="15.42578125" style="18" customWidth="1"/>
    <col min="5383" max="5383" width="12.42578125" style="18" customWidth="1"/>
    <col min="5384" max="5384" width="8.85546875" style="18"/>
    <col min="5385" max="5385" width="12.85546875" style="18" customWidth="1"/>
    <col min="5386" max="5386" width="17.28515625" style="18" customWidth="1"/>
    <col min="5387" max="5387" width="8.85546875" style="18"/>
    <col min="5388" max="5388" width="14.7109375" style="18" customWidth="1"/>
    <col min="5389" max="5389" width="12.7109375" style="18" customWidth="1"/>
    <col min="5390" max="5390" width="13.140625" style="18" customWidth="1"/>
    <col min="5391" max="5391" width="15.140625" style="18" customWidth="1"/>
    <col min="5392" max="5392" width="13.7109375" style="18" customWidth="1"/>
    <col min="5393" max="5393" width="13.140625" style="18" customWidth="1"/>
    <col min="5394" max="5631" width="8.85546875" style="18"/>
    <col min="5632" max="5632" width="23" style="18" customWidth="1"/>
    <col min="5633" max="5633" width="51.28515625" style="18" customWidth="1"/>
    <col min="5634" max="5634" width="36.28515625" style="18" customWidth="1"/>
    <col min="5635" max="5635" width="13.140625" style="18" customWidth="1"/>
    <col min="5636" max="5636" width="16.42578125" style="18" customWidth="1"/>
    <col min="5637" max="5637" width="8.85546875" style="18"/>
    <col min="5638" max="5638" width="15.42578125" style="18" customWidth="1"/>
    <col min="5639" max="5639" width="12.42578125" style="18" customWidth="1"/>
    <col min="5640" max="5640" width="8.85546875" style="18"/>
    <col min="5641" max="5641" width="12.85546875" style="18" customWidth="1"/>
    <col min="5642" max="5642" width="17.28515625" style="18" customWidth="1"/>
    <col min="5643" max="5643" width="8.85546875" style="18"/>
    <col min="5644" max="5644" width="14.7109375" style="18" customWidth="1"/>
    <col min="5645" max="5645" width="12.7109375" style="18" customWidth="1"/>
    <col min="5646" max="5646" width="13.140625" style="18" customWidth="1"/>
    <col min="5647" max="5647" width="15.140625" style="18" customWidth="1"/>
    <col min="5648" max="5648" width="13.7109375" style="18" customWidth="1"/>
    <col min="5649" max="5649" width="13.140625" style="18" customWidth="1"/>
    <col min="5650" max="5887" width="8.85546875" style="18"/>
    <col min="5888" max="5888" width="23" style="18" customWidth="1"/>
    <col min="5889" max="5889" width="51.28515625" style="18" customWidth="1"/>
    <col min="5890" max="5890" width="36.28515625" style="18" customWidth="1"/>
    <col min="5891" max="5891" width="13.140625" style="18" customWidth="1"/>
    <col min="5892" max="5892" width="16.42578125" style="18" customWidth="1"/>
    <col min="5893" max="5893" width="8.85546875" style="18"/>
    <col min="5894" max="5894" width="15.42578125" style="18" customWidth="1"/>
    <col min="5895" max="5895" width="12.42578125" style="18" customWidth="1"/>
    <col min="5896" max="5896" width="8.85546875" style="18"/>
    <col min="5897" max="5897" width="12.85546875" style="18" customWidth="1"/>
    <col min="5898" max="5898" width="17.28515625" style="18" customWidth="1"/>
    <col min="5899" max="5899" width="8.85546875" style="18"/>
    <col min="5900" max="5900" width="14.7109375" style="18" customWidth="1"/>
    <col min="5901" max="5901" width="12.7109375" style="18" customWidth="1"/>
    <col min="5902" max="5902" width="13.140625" style="18" customWidth="1"/>
    <col min="5903" max="5903" width="15.140625" style="18" customWidth="1"/>
    <col min="5904" max="5904" width="13.7109375" style="18" customWidth="1"/>
    <col min="5905" max="5905" width="13.140625" style="18" customWidth="1"/>
    <col min="5906" max="6143" width="8.85546875" style="18"/>
    <col min="6144" max="6144" width="23" style="18" customWidth="1"/>
    <col min="6145" max="6145" width="51.28515625" style="18" customWidth="1"/>
    <col min="6146" max="6146" width="36.28515625" style="18" customWidth="1"/>
    <col min="6147" max="6147" width="13.140625" style="18" customWidth="1"/>
    <col min="6148" max="6148" width="16.42578125" style="18" customWidth="1"/>
    <col min="6149" max="6149" width="8.85546875" style="18"/>
    <col min="6150" max="6150" width="15.42578125" style="18" customWidth="1"/>
    <col min="6151" max="6151" width="12.42578125" style="18" customWidth="1"/>
    <col min="6152" max="6152" width="8.85546875" style="18"/>
    <col min="6153" max="6153" width="12.85546875" style="18" customWidth="1"/>
    <col min="6154" max="6154" width="17.28515625" style="18" customWidth="1"/>
    <col min="6155" max="6155" width="8.85546875" style="18"/>
    <col min="6156" max="6156" width="14.7109375" style="18" customWidth="1"/>
    <col min="6157" max="6157" width="12.7109375" style="18" customWidth="1"/>
    <col min="6158" max="6158" width="13.140625" style="18" customWidth="1"/>
    <col min="6159" max="6159" width="15.140625" style="18" customWidth="1"/>
    <col min="6160" max="6160" width="13.7109375" style="18" customWidth="1"/>
    <col min="6161" max="6161" width="13.140625" style="18" customWidth="1"/>
    <col min="6162" max="6399" width="8.85546875" style="18"/>
    <col min="6400" max="6400" width="23" style="18" customWidth="1"/>
    <col min="6401" max="6401" width="51.28515625" style="18" customWidth="1"/>
    <col min="6402" max="6402" width="36.28515625" style="18" customWidth="1"/>
    <col min="6403" max="6403" width="13.140625" style="18" customWidth="1"/>
    <col min="6404" max="6404" width="16.42578125" style="18" customWidth="1"/>
    <col min="6405" max="6405" width="8.85546875" style="18"/>
    <col min="6406" max="6406" width="15.42578125" style="18" customWidth="1"/>
    <col min="6407" max="6407" width="12.42578125" style="18" customWidth="1"/>
    <col min="6408" max="6408" width="8.85546875" style="18"/>
    <col min="6409" max="6409" width="12.85546875" style="18" customWidth="1"/>
    <col min="6410" max="6410" width="17.28515625" style="18" customWidth="1"/>
    <col min="6411" max="6411" width="8.85546875" style="18"/>
    <col min="6412" max="6412" width="14.7109375" style="18" customWidth="1"/>
    <col min="6413" max="6413" width="12.7109375" style="18" customWidth="1"/>
    <col min="6414" max="6414" width="13.140625" style="18" customWidth="1"/>
    <col min="6415" max="6415" width="15.140625" style="18" customWidth="1"/>
    <col min="6416" max="6416" width="13.7109375" style="18" customWidth="1"/>
    <col min="6417" max="6417" width="13.140625" style="18" customWidth="1"/>
    <col min="6418" max="6655" width="8.85546875" style="18"/>
    <col min="6656" max="6656" width="23" style="18" customWidth="1"/>
    <col min="6657" max="6657" width="51.28515625" style="18" customWidth="1"/>
    <col min="6658" max="6658" width="36.28515625" style="18" customWidth="1"/>
    <col min="6659" max="6659" width="13.140625" style="18" customWidth="1"/>
    <col min="6660" max="6660" width="16.42578125" style="18" customWidth="1"/>
    <col min="6661" max="6661" width="8.85546875" style="18"/>
    <col min="6662" max="6662" width="15.42578125" style="18" customWidth="1"/>
    <col min="6663" max="6663" width="12.42578125" style="18" customWidth="1"/>
    <col min="6664" max="6664" width="8.85546875" style="18"/>
    <col min="6665" max="6665" width="12.85546875" style="18" customWidth="1"/>
    <col min="6666" max="6666" width="17.28515625" style="18" customWidth="1"/>
    <col min="6667" max="6667" width="8.85546875" style="18"/>
    <col min="6668" max="6668" width="14.7109375" style="18" customWidth="1"/>
    <col min="6669" max="6669" width="12.7109375" style="18" customWidth="1"/>
    <col min="6670" max="6670" width="13.140625" style="18" customWidth="1"/>
    <col min="6671" max="6671" width="15.140625" style="18" customWidth="1"/>
    <col min="6672" max="6672" width="13.7109375" style="18" customWidth="1"/>
    <col min="6673" max="6673" width="13.140625" style="18" customWidth="1"/>
    <col min="6674" max="6911" width="8.85546875" style="18"/>
    <col min="6912" max="6912" width="23" style="18" customWidth="1"/>
    <col min="6913" max="6913" width="51.28515625" style="18" customWidth="1"/>
    <col min="6914" max="6914" width="36.28515625" style="18" customWidth="1"/>
    <col min="6915" max="6915" width="13.140625" style="18" customWidth="1"/>
    <col min="6916" max="6916" width="16.42578125" style="18" customWidth="1"/>
    <col min="6917" max="6917" width="8.85546875" style="18"/>
    <col min="6918" max="6918" width="15.42578125" style="18" customWidth="1"/>
    <col min="6919" max="6919" width="12.42578125" style="18" customWidth="1"/>
    <col min="6920" max="6920" width="8.85546875" style="18"/>
    <col min="6921" max="6921" width="12.85546875" style="18" customWidth="1"/>
    <col min="6922" max="6922" width="17.28515625" style="18" customWidth="1"/>
    <col min="6923" max="6923" width="8.85546875" style="18"/>
    <col min="6924" max="6924" width="14.7109375" style="18" customWidth="1"/>
    <col min="6925" max="6925" width="12.7109375" style="18" customWidth="1"/>
    <col min="6926" max="6926" width="13.140625" style="18" customWidth="1"/>
    <col min="6927" max="6927" width="15.140625" style="18" customWidth="1"/>
    <col min="6928" max="6928" width="13.7109375" style="18" customWidth="1"/>
    <col min="6929" max="6929" width="13.140625" style="18" customWidth="1"/>
    <col min="6930" max="7167" width="8.85546875" style="18"/>
    <col min="7168" max="7168" width="23" style="18" customWidth="1"/>
    <col min="7169" max="7169" width="51.28515625" style="18" customWidth="1"/>
    <col min="7170" max="7170" width="36.28515625" style="18" customWidth="1"/>
    <col min="7171" max="7171" width="13.140625" style="18" customWidth="1"/>
    <col min="7172" max="7172" width="16.42578125" style="18" customWidth="1"/>
    <col min="7173" max="7173" width="8.85546875" style="18"/>
    <col min="7174" max="7174" width="15.42578125" style="18" customWidth="1"/>
    <col min="7175" max="7175" width="12.42578125" style="18" customWidth="1"/>
    <col min="7176" max="7176" width="8.85546875" style="18"/>
    <col min="7177" max="7177" width="12.85546875" style="18" customWidth="1"/>
    <col min="7178" max="7178" width="17.28515625" style="18" customWidth="1"/>
    <col min="7179" max="7179" width="8.85546875" style="18"/>
    <col min="7180" max="7180" width="14.7109375" style="18" customWidth="1"/>
    <col min="7181" max="7181" width="12.7109375" style="18" customWidth="1"/>
    <col min="7182" max="7182" width="13.140625" style="18" customWidth="1"/>
    <col min="7183" max="7183" width="15.140625" style="18" customWidth="1"/>
    <col min="7184" max="7184" width="13.7109375" style="18" customWidth="1"/>
    <col min="7185" max="7185" width="13.140625" style="18" customWidth="1"/>
    <col min="7186" max="7423" width="8.85546875" style="18"/>
    <col min="7424" max="7424" width="23" style="18" customWidth="1"/>
    <col min="7425" max="7425" width="51.28515625" style="18" customWidth="1"/>
    <col min="7426" max="7426" width="36.28515625" style="18" customWidth="1"/>
    <col min="7427" max="7427" width="13.140625" style="18" customWidth="1"/>
    <col min="7428" max="7428" width="16.42578125" style="18" customWidth="1"/>
    <col min="7429" max="7429" width="8.85546875" style="18"/>
    <col min="7430" max="7430" width="15.42578125" style="18" customWidth="1"/>
    <col min="7431" max="7431" width="12.42578125" style="18" customWidth="1"/>
    <col min="7432" max="7432" width="8.85546875" style="18"/>
    <col min="7433" max="7433" width="12.85546875" style="18" customWidth="1"/>
    <col min="7434" max="7434" width="17.28515625" style="18" customWidth="1"/>
    <col min="7435" max="7435" width="8.85546875" style="18"/>
    <col min="7436" max="7436" width="14.7109375" style="18" customWidth="1"/>
    <col min="7437" max="7437" width="12.7109375" style="18" customWidth="1"/>
    <col min="7438" max="7438" width="13.140625" style="18" customWidth="1"/>
    <col min="7439" max="7439" width="15.140625" style="18" customWidth="1"/>
    <col min="7440" max="7440" width="13.7109375" style="18" customWidth="1"/>
    <col min="7441" max="7441" width="13.140625" style="18" customWidth="1"/>
    <col min="7442" max="7679" width="8.85546875" style="18"/>
    <col min="7680" max="7680" width="23" style="18" customWidth="1"/>
    <col min="7681" max="7681" width="51.28515625" style="18" customWidth="1"/>
    <col min="7682" max="7682" width="36.28515625" style="18" customWidth="1"/>
    <col min="7683" max="7683" width="13.140625" style="18" customWidth="1"/>
    <col min="7684" max="7684" width="16.42578125" style="18" customWidth="1"/>
    <col min="7685" max="7685" width="8.85546875" style="18"/>
    <col min="7686" max="7686" width="15.42578125" style="18" customWidth="1"/>
    <col min="7687" max="7687" width="12.42578125" style="18" customWidth="1"/>
    <col min="7688" max="7688" width="8.85546875" style="18"/>
    <col min="7689" max="7689" width="12.85546875" style="18" customWidth="1"/>
    <col min="7690" max="7690" width="17.28515625" style="18" customWidth="1"/>
    <col min="7691" max="7691" width="8.85546875" style="18"/>
    <col min="7692" max="7692" width="14.7109375" style="18" customWidth="1"/>
    <col min="7693" max="7693" width="12.7109375" style="18" customWidth="1"/>
    <col min="7694" max="7694" width="13.140625" style="18" customWidth="1"/>
    <col min="7695" max="7695" width="15.140625" style="18" customWidth="1"/>
    <col min="7696" max="7696" width="13.7109375" style="18" customWidth="1"/>
    <col min="7697" max="7697" width="13.140625" style="18" customWidth="1"/>
    <col min="7698" max="7935" width="8.85546875" style="18"/>
    <col min="7936" max="7936" width="23" style="18" customWidth="1"/>
    <col min="7937" max="7937" width="51.28515625" style="18" customWidth="1"/>
    <col min="7938" max="7938" width="36.28515625" style="18" customWidth="1"/>
    <col min="7939" max="7939" width="13.140625" style="18" customWidth="1"/>
    <col min="7940" max="7940" width="16.42578125" style="18" customWidth="1"/>
    <col min="7941" max="7941" width="8.85546875" style="18"/>
    <col min="7942" max="7942" width="15.42578125" style="18" customWidth="1"/>
    <col min="7943" max="7943" width="12.42578125" style="18" customWidth="1"/>
    <col min="7944" max="7944" width="8.85546875" style="18"/>
    <col min="7945" max="7945" width="12.85546875" style="18" customWidth="1"/>
    <col min="7946" max="7946" width="17.28515625" style="18" customWidth="1"/>
    <col min="7947" max="7947" width="8.85546875" style="18"/>
    <col min="7948" max="7948" width="14.7109375" style="18" customWidth="1"/>
    <col min="7949" max="7949" width="12.7109375" style="18" customWidth="1"/>
    <col min="7950" max="7950" width="13.140625" style="18" customWidth="1"/>
    <col min="7951" max="7951" width="15.140625" style="18" customWidth="1"/>
    <col min="7952" max="7952" width="13.7109375" style="18" customWidth="1"/>
    <col min="7953" max="7953" width="13.140625" style="18" customWidth="1"/>
    <col min="7954" max="8191" width="8.85546875" style="18"/>
    <col min="8192" max="8192" width="23" style="18" customWidth="1"/>
    <col min="8193" max="8193" width="51.28515625" style="18" customWidth="1"/>
    <col min="8194" max="8194" width="36.28515625" style="18" customWidth="1"/>
    <col min="8195" max="8195" width="13.140625" style="18" customWidth="1"/>
    <col min="8196" max="8196" width="16.42578125" style="18" customWidth="1"/>
    <col min="8197" max="8197" width="8.85546875" style="18"/>
    <col min="8198" max="8198" width="15.42578125" style="18" customWidth="1"/>
    <col min="8199" max="8199" width="12.42578125" style="18" customWidth="1"/>
    <col min="8200" max="8200" width="8.85546875" style="18"/>
    <col min="8201" max="8201" width="12.85546875" style="18" customWidth="1"/>
    <col min="8202" max="8202" width="17.28515625" style="18" customWidth="1"/>
    <col min="8203" max="8203" width="8.85546875" style="18"/>
    <col min="8204" max="8204" width="14.7109375" style="18" customWidth="1"/>
    <col min="8205" max="8205" width="12.7109375" style="18" customWidth="1"/>
    <col min="8206" max="8206" width="13.140625" style="18" customWidth="1"/>
    <col min="8207" max="8207" width="15.140625" style="18" customWidth="1"/>
    <col min="8208" max="8208" width="13.7109375" style="18" customWidth="1"/>
    <col min="8209" max="8209" width="13.140625" style="18" customWidth="1"/>
    <col min="8210" max="8447" width="8.85546875" style="18"/>
    <col min="8448" max="8448" width="23" style="18" customWidth="1"/>
    <col min="8449" max="8449" width="51.28515625" style="18" customWidth="1"/>
    <col min="8450" max="8450" width="36.28515625" style="18" customWidth="1"/>
    <col min="8451" max="8451" width="13.140625" style="18" customWidth="1"/>
    <col min="8452" max="8452" width="16.42578125" style="18" customWidth="1"/>
    <col min="8453" max="8453" width="8.85546875" style="18"/>
    <col min="8454" max="8454" width="15.42578125" style="18" customWidth="1"/>
    <col min="8455" max="8455" width="12.42578125" style="18" customWidth="1"/>
    <col min="8456" max="8456" width="8.85546875" style="18"/>
    <col min="8457" max="8457" width="12.85546875" style="18" customWidth="1"/>
    <col min="8458" max="8458" width="17.28515625" style="18" customWidth="1"/>
    <col min="8459" max="8459" width="8.85546875" style="18"/>
    <col min="8460" max="8460" width="14.7109375" style="18" customWidth="1"/>
    <col min="8461" max="8461" width="12.7109375" style="18" customWidth="1"/>
    <col min="8462" max="8462" width="13.140625" style="18" customWidth="1"/>
    <col min="8463" max="8463" width="15.140625" style="18" customWidth="1"/>
    <col min="8464" max="8464" width="13.7109375" style="18" customWidth="1"/>
    <col min="8465" max="8465" width="13.140625" style="18" customWidth="1"/>
    <col min="8466" max="8703" width="8.85546875" style="18"/>
    <col min="8704" max="8704" width="23" style="18" customWidth="1"/>
    <col min="8705" max="8705" width="51.28515625" style="18" customWidth="1"/>
    <col min="8706" max="8706" width="36.28515625" style="18" customWidth="1"/>
    <col min="8707" max="8707" width="13.140625" style="18" customWidth="1"/>
    <col min="8708" max="8708" width="16.42578125" style="18" customWidth="1"/>
    <col min="8709" max="8709" width="8.85546875" style="18"/>
    <col min="8710" max="8710" width="15.42578125" style="18" customWidth="1"/>
    <col min="8711" max="8711" width="12.42578125" style="18" customWidth="1"/>
    <col min="8712" max="8712" width="8.85546875" style="18"/>
    <col min="8713" max="8713" width="12.85546875" style="18" customWidth="1"/>
    <col min="8714" max="8714" width="17.28515625" style="18" customWidth="1"/>
    <col min="8715" max="8715" width="8.85546875" style="18"/>
    <col min="8716" max="8716" width="14.7109375" style="18" customWidth="1"/>
    <col min="8717" max="8717" width="12.7109375" style="18" customWidth="1"/>
    <col min="8718" max="8718" width="13.140625" style="18" customWidth="1"/>
    <col min="8719" max="8719" width="15.140625" style="18" customWidth="1"/>
    <col min="8720" max="8720" width="13.7109375" style="18" customWidth="1"/>
    <col min="8721" max="8721" width="13.140625" style="18" customWidth="1"/>
    <col min="8722" max="8959" width="8.85546875" style="18"/>
    <col min="8960" max="8960" width="23" style="18" customWidth="1"/>
    <col min="8961" max="8961" width="51.28515625" style="18" customWidth="1"/>
    <col min="8962" max="8962" width="36.28515625" style="18" customWidth="1"/>
    <col min="8963" max="8963" width="13.140625" style="18" customWidth="1"/>
    <col min="8964" max="8964" width="16.42578125" style="18" customWidth="1"/>
    <col min="8965" max="8965" width="8.85546875" style="18"/>
    <col min="8966" max="8966" width="15.42578125" style="18" customWidth="1"/>
    <col min="8967" max="8967" width="12.42578125" style="18" customWidth="1"/>
    <col min="8968" max="8968" width="8.85546875" style="18"/>
    <col min="8969" max="8969" width="12.85546875" style="18" customWidth="1"/>
    <col min="8970" max="8970" width="17.28515625" style="18" customWidth="1"/>
    <col min="8971" max="8971" width="8.85546875" style="18"/>
    <col min="8972" max="8972" width="14.7109375" style="18" customWidth="1"/>
    <col min="8973" max="8973" width="12.7109375" style="18" customWidth="1"/>
    <col min="8974" max="8974" width="13.140625" style="18" customWidth="1"/>
    <col min="8975" max="8975" width="15.140625" style="18" customWidth="1"/>
    <col min="8976" max="8976" width="13.7109375" style="18" customWidth="1"/>
    <col min="8977" max="8977" width="13.140625" style="18" customWidth="1"/>
    <col min="8978" max="9215" width="8.85546875" style="18"/>
    <col min="9216" max="9216" width="23" style="18" customWidth="1"/>
    <col min="9217" max="9217" width="51.28515625" style="18" customWidth="1"/>
    <col min="9218" max="9218" width="36.28515625" style="18" customWidth="1"/>
    <col min="9219" max="9219" width="13.140625" style="18" customWidth="1"/>
    <col min="9220" max="9220" width="16.42578125" style="18" customWidth="1"/>
    <col min="9221" max="9221" width="8.85546875" style="18"/>
    <col min="9222" max="9222" width="15.42578125" style="18" customWidth="1"/>
    <col min="9223" max="9223" width="12.42578125" style="18" customWidth="1"/>
    <col min="9224" max="9224" width="8.85546875" style="18"/>
    <col min="9225" max="9225" width="12.85546875" style="18" customWidth="1"/>
    <col min="9226" max="9226" width="17.28515625" style="18" customWidth="1"/>
    <col min="9227" max="9227" width="8.85546875" style="18"/>
    <col min="9228" max="9228" width="14.7109375" style="18" customWidth="1"/>
    <col min="9229" max="9229" width="12.7109375" style="18" customWidth="1"/>
    <col min="9230" max="9230" width="13.140625" style="18" customWidth="1"/>
    <col min="9231" max="9231" width="15.140625" style="18" customWidth="1"/>
    <col min="9232" max="9232" width="13.7109375" style="18" customWidth="1"/>
    <col min="9233" max="9233" width="13.140625" style="18" customWidth="1"/>
    <col min="9234" max="9471" width="8.85546875" style="18"/>
    <col min="9472" max="9472" width="23" style="18" customWidth="1"/>
    <col min="9473" max="9473" width="51.28515625" style="18" customWidth="1"/>
    <col min="9474" max="9474" width="36.28515625" style="18" customWidth="1"/>
    <col min="9475" max="9475" width="13.140625" style="18" customWidth="1"/>
    <col min="9476" max="9476" width="16.42578125" style="18" customWidth="1"/>
    <col min="9477" max="9477" width="8.85546875" style="18"/>
    <col min="9478" max="9478" width="15.42578125" style="18" customWidth="1"/>
    <col min="9479" max="9479" width="12.42578125" style="18" customWidth="1"/>
    <col min="9480" max="9480" width="8.85546875" style="18"/>
    <col min="9481" max="9481" width="12.85546875" style="18" customWidth="1"/>
    <col min="9482" max="9482" width="17.28515625" style="18" customWidth="1"/>
    <col min="9483" max="9483" width="8.85546875" style="18"/>
    <col min="9484" max="9484" width="14.7109375" style="18" customWidth="1"/>
    <col min="9485" max="9485" width="12.7109375" style="18" customWidth="1"/>
    <col min="9486" max="9486" width="13.140625" style="18" customWidth="1"/>
    <col min="9487" max="9487" width="15.140625" style="18" customWidth="1"/>
    <col min="9488" max="9488" width="13.7109375" style="18" customWidth="1"/>
    <col min="9489" max="9489" width="13.140625" style="18" customWidth="1"/>
    <col min="9490" max="9727" width="8.85546875" style="18"/>
    <col min="9728" max="9728" width="23" style="18" customWidth="1"/>
    <col min="9729" max="9729" width="51.28515625" style="18" customWidth="1"/>
    <col min="9730" max="9730" width="36.28515625" style="18" customWidth="1"/>
    <col min="9731" max="9731" width="13.140625" style="18" customWidth="1"/>
    <col min="9732" max="9732" width="16.42578125" style="18" customWidth="1"/>
    <col min="9733" max="9733" width="8.85546875" style="18"/>
    <col min="9734" max="9734" width="15.42578125" style="18" customWidth="1"/>
    <col min="9735" max="9735" width="12.42578125" style="18" customWidth="1"/>
    <col min="9736" max="9736" width="8.85546875" style="18"/>
    <col min="9737" max="9737" width="12.85546875" style="18" customWidth="1"/>
    <col min="9738" max="9738" width="17.28515625" style="18" customWidth="1"/>
    <col min="9739" max="9739" width="8.85546875" style="18"/>
    <col min="9740" max="9740" width="14.7109375" style="18" customWidth="1"/>
    <col min="9741" max="9741" width="12.7109375" style="18" customWidth="1"/>
    <col min="9742" max="9742" width="13.140625" style="18" customWidth="1"/>
    <col min="9743" max="9743" width="15.140625" style="18" customWidth="1"/>
    <col min="9744" max="9744" width="13.7109375" style="18" customWidth="1"/>
    <col min="9745" max="9745" width="13.140625" style="18" customWidth="1"/>
    <col min="9746" max="9983" width="8.85546875" style="18"/>
    <col min="9984" max="9984" width="23" style="18" customWidth="1"/>
    <col min="9985" max="9985" width="51.28515625" style="18" customWidth="1"/>
    <col min="9986" max="9986" width="36.28515625" style="18" customWidth="1"/>
    <col min="9987" max="9987" width="13.140625" style="18" customWidth="1"/>
    <col min="9988" max="9988" width="16.42578125" style="18" customWidth="1"/>
    <col min="9989" max="9989" width="8.85546875" style="18"/>
    <col min="9990" max="9990" width="15.42578125" style="18" customWidth="1"/>
    <col min="9991" max="9991" width="12.42578125" style="18" customWidth="1"/>
    <col min="9992" max="9992" width="8.85546875" style="18"/>
    <col min="9993" max="9993" width="12.85546875" style="18" customWidth="1"/>
    <col min="9994" max="9994" width="17.28515625" style="18" customWidth="1"/>
    <col min="9995" max="9995" width="8.85546875" style="18"/>
    <col min="9996" max="9996" width="14.7109375" style="18" customWidth="1"/>
    <col min="9997" max="9997" width="12.7109375" style="18" customWidth="1"/>
    <col min="9998" max="9998" width="13.140625" style="18" customWidth="1"/>
    <col min="9999" max="9999" width="15.140625" style="18" customWidth="1"/>
    <col min="10000" max="10000" width="13.7109375" style="18" customWidth="1"/>
    <col min="10001" max="10001" width="13.140625" style="18" customWidth="1"/>
    <col min="10002" max="10239" width="8.85546875" style="18"/>
    <col min="10240" max="10240" width="23" style="18" customWidth="1"/>
    <col min="10241" max="10241" width="51.28515625" style="18" customWidth="1"/>
    <col min="10242" max="10242" width="36.28515625" style="18" customWidth="1"/>
    <col min="10243" max="10243" width="13.140625" style="18" customWidth="1"/>
    <col min="10244" max="10244" width="16.42578125" style="18" customWidth="1"/>
    <col min="10245" max="10245" width="8.85546875" style="18"/>
    <col min="10246" max="10246" width="15.42578125" style="18" customWidth="1"/>
    <col min="10247" max="10247" width="12.42578125" style="18" customWidth="1"/>
    <col min="10248" max="10248" width="8.85546875" style="18"/>
    <col min="10249" max="10249" width="12.85546875" style="18" customWidth="1"/>
    <col min="10250" max="10250" width="17.28515625" style="18" customWidth="1"/>
    <col min="10251" max="10251" width="8.85546875" style="18"/>
    <col min="10252" max="10252" width="14.7109375" style="18" customWidth="1"/>
    <col min="10253" max="10253" width="12.7109375" style="18" customWidth="1"/>
    <col min="10254" max="10254" width="13.140625" style="18" customWidth="1"/>
    <col min="10255" max="10255" width="15.140625" style="18" customWidth="1"/>
    <col min="10256" max="10256" width="13.7109375" style="18" customWidth="1"/>
    <col min="10257" max="10257" width="13.140625" style="18" customWidth="1"/>
    <col min="10258" max="10495" width="8.85546875" style="18"/>
    <col min="10496" max="10496" width="23" style="18" customWidth="1"/>
    <col min="10497" max="10497" width="51.28515625" style="18" customWidth="1"/>
    <col min="10498" max="10498" width="36.28515625" style="18" customWidth="1"/>
    <col min="10499" max="10499" width="13.140625" style="18" customWidth="1"/>
    <col min="10500" max="10500" width="16.42578125" style="18" customWidth="1"/>
    <col min="10501" max="10501" width="8.85546875" style="18"/>
    <col min="10502" max="10502" width="15.42578125" style="18" customWidth="1"/>
    <col min="10503" max="10503" width="12.42578125" style="18" customWidth="1"/>
    <col min="10504" max="10504" width="8.85546875" style="18"/>
    <col min="10505" max="10505" width="12.85546875" style="18" customWidth="1"/>
    <col min="10506" max="10506" width="17.28515625" style="18" customWidth="1"/>
    <col min="10507" max="10507" width="8.85546875" style="18"/>
    <col min="10508" max="10508" width="14.7109375" style="18" customWidth="1"/>
    <col min="10509" max="10509" width="12.7109375" style="18" customWidth="1"/>
    <col min="10510" max="10510" width="13.140625" style="18" customWidth="1"/>
    <col min="10511" max="10511" width="15.140625" style="18" customWidth="1"/>
    <col min="10512" max="10512" width="13.7109375" style="18" customWidth="1"/>
    <col min="10513" max="10513" width="13.140625" style="18" customWidth="1"/>
    <col min="10514" max="10751" width="8.85546875" style="18"/>
    <col min="10752" max="10752" width="23" style="18" customWidth="1"/>
    <col min="10753" max="10753" width="51.28515625" style="18" customWidth="1"/>
    <col min="10754" max="10754" width="36.28515625" style="18" customWidth="1"/>
    <col min="10755" max="10755" width="13.140625" style="18" customWidth="1"/>
    <col min="10756" max="10756" width="16.42578125" style="18" customWidth="1"/>
    <col min="10757" max="10757" width="8.85546875" style="18"/>
    <col min="10758" max="10758" width="15.42578125" style="18" customWidth="1"/>
    <col min="10759" max="10759" width="12.42578125" style="18" customWidth="1"/>
    <col min="10760" max="10760" width="8.85546875" style="18"/>
    <col min="10761" max="10761" width="12.85546875" style="18" customWidth="1"/>
    <col min="10762" max="10762" width="17.28515625" style="18" customWidth="1"/>
    <col min="10763" max="10763" width="8.85546875" style="18"/>
    <col min="10764" max="10764" width="14.7109375" style="18" customWidth="1"/>
    <col min="10765" max="10765" width="12.7109375" style="18" customWidth="1"/>
    <col min="10766" max="10766" width="13.140625" style="18" customWidth="1"/>
    <col min="10767" max="10767" width="15.140625" style="18" customWidth="1"/>
    <col min="10768" max="10768" width="13.7109375" style="18" customWidth="1"/>
    <col min="10769" max="10769" width="13.140625" style="18" customWidth="1"/>
    <col min="10770" max="11007" width="8.85546875" style="18"/>
    <col min="11008" max="11008" width="23" style="18" customWidth="1"/>
    <col min="11009" max="11009" width="51.28515625" style="18" customWidth="1"/>
    <col min="11010" max="11010" width="36.28515625" style="18" customWidth="1"/>
    <col min="11011" max="11011" width="13.140625" style="18" customWidth="1"/>
    <col min="11012" max="11012" width="16.42578125" style="18" customWidth="1"/>
    <col min="11013" max="11013" width="8.85546875" style="18"/>
    <col min="11014" max="11014" width="15.42578125" style="18" customWidth="1"/>
    <col min="11015" max="11015" width="12.42578125" style="18" customWidth="1"/>
    <col min="11016" max="11016" width="8.85546875" style="18"/>
    <col min="11017" max="11017" width="12.85546875" style="18" customWidth="1"/>
    <col min="11018" max="11018" width="17.28515625" style="18" customWidth="1"/>
    <col min="11019" max="11019" width="8.85546875" style="18"/>
    <col min="11020" max="11020" width="14.7109375" style="18" customWidth="1"/>
    <col min="11021" max="11021" width="12.7109375" style="18" customWidth="1"/>
    <col min="11022" max="11022" width="13.140625" style="18" customWidth="1"/>
    <col min="11023" max="11023" width="15.140625" style="18" customWidth="1"/>
    <col min="11024" max="11024" width="13.7109375" style="18" customWidth="1"/>
    <col min="11025" max="11025" width="13.140625" style="18" customWidth="1"/>
    <col min="11026" max="11263" width="8.85546875" style="18"/>
    <col min="11264" max="11264" width="23" style="18" customWidth="1"/>
    <col min="11265" max="11265" width="51.28515625" style="18" customWidth="1"/>
    <col min="11266" max="11266" width="36.28515625" style="18" customWidth="1"/>
    <col min="11267" max="11267" width="13.140625" style="18" customWidth="1"/>
    <col min="11268" max="11268" width="16.42578125" style="18" customWidth="1"/>
    <col min="11269" max="11269" width="8.85546875" style="18"/>
    <col min="11270" max="11270" width="15.42578125" style="18" customWidth="1"/>
    <col min="11271" max="11271" width="12.42578125" style="18" customWidth="1"/>
    <col min="11272" max="11272" width="8.85546875" style="18"/>
    <col min="11273" max="11273" width="12.85546875" style="18" customWidth="1"/>
    <col min="11274" max="11274" width="17.28515625" style="18" customWidth="1"/>
    <col min="11275" max="11275" width="8.85546875" style="18"/>
    <col min="11276" max="11276" width="14.7109375" style="18" customWidth="1"/>
    <col min="11277" max="11277" width="12.7109375" style="18" customWidth="1"/>
    <col min="11278" max="11278" width="13.140625" style="18" customWidth="1"/>
    <col min="11279" max="11279" width="15.140625" style="18" customWidth="1"/>
    <col min="11280" max="11280" width="13.7109375" style="18" customWidth="1"/>
    <col min="11281" max="11281" width="13.140625" style="18" customWidth="1"/>
    <col min="11282" max="11519" width="8.85546875" style="18"/>
    <col min="11520" max="11520" width="23" style="18" customWidth="1"/>
    <col min="11521" max="11521" width="51.28515625" style="18" customWidth="1"/>
    <col min="11522" max="11522" width="36.28515625" style="18" customWidth="1"/>
    <col min="11523" max="11523" width="13.140625" style="18" customWidth="1"/>
    <col min="11524" max="11524" width="16.42578125" style="18" customWidth="1"/>
    <col min="11525" max="11525" width="8.85546875" style="18"/>
    <col min="11526" max="11526" width="15.42578125" style="18" customWidth="1"/>
    <col min="11527" max="11527" width="12.42578125" style="18" customWidth="1"/>
    <col min="11528" max="11528" width="8.85546875" style="18"/>
    <col min="11529" max="11529" width="12.85546875" style="18" customWidth="1"/>
    <col min="11530" max="11530" width="17.28515625" style="18" customWidth="1"/>
    <col min="11531" max="11531" width="8.85546875" style="18"/>
    <col min="11532" max="11532" width="14.7109375" style="18" customWidth="1"/>
    <col min="11533" max="11533" width="12.7109375" style="18" customWidth="1"/>
    <col min="11534" max="11534" width="13.140625" style="18" customWidth="1"/>
    <col min="11535" max="11535" width="15.140625" style="18" customWidth="1"/>
    <col min="11536" max="11536" width="13.7109375" style="18" customWidth="1"/>
    <col min="11537" max="11537" width="13.140625" style="18" customWidth="1"/>
    <col min="11538" max="11775" width="8.85546875" style="18"/>
    <col min="11776" max="11776" width="23" style="18" customWidth="1"/>
    <col min="11777" max="11777" width="51.28515625" style="18" customWidth="1"/>
    <col min="11778" max="11778" width="36.28515625" style="18" customWidth="1"/>
    <col min="11779" max="11779" width="13.140625" style="18" customWidth="1"/>
    <col min="11780" max="11780" width="16.42578125" style="18" customWidth="1"/>
    <col min="11781" max="11781" width="8.85546875" style="18"/>
    <col min="11782" max="11782" width="15.42578125" style="18" customWidth="1"/>
    <col min="11783" max="11783" width="12.42578125" style="18" customWidth="1"/>
    <col min="11784" max="11784" width="8.85546875" style="18"/>
    <col min="11785" max="11785" width="12.85546875" style="18" customWidth="1"/>
    <col min="11786" max="11786" width="17.28515625" style="18" customWidth="1"/>
    <col min="11787" max="11787" width="8.85546875" style="18"/>
    <col min="11788" max="11788" width="14.7109375" style="18" customWidth="1"/>
    <col min="11789" max="11789" width="12.7109375" style="18" customWidth="1"/>
    <col min="11790" max="11790" width="13.140625" style="18" customWidth="1"/>
    <col min="11791" max="11791" width="15.140625" style="18" customWidth="1"/>
    <col min="11792" max="11792" width="13.7109375" style="18" customWidth="1"/>
    <col min="11793" max="11793" width="13.140625" style="18" customWidth="1"/>
    <col min="11794" max="12031" width="8.85546875" style="18"/>
    <col min="12032" max="12032" width="23" style="18" customWidth="1"/>
    <col min="12033" max="12033" width="51.28515625" style="18" customWidth="1"/>
    <col min="12034" max="12034" width="36.28515625" style="18" customWidth="1"/>
    <col min="12035" max="12035" width="13.140625" style="18" customWidth="1"/>
    <col min="12036" max="12036" width="16.42578125" style="18" customWidth="1"/>
    <col min="12037" max="12037" width="8.85546875" style="18"/>
    <col min="12038" max="12038" width="15.42578125" style="18" customWidth="1"/>
    <col min="12039" max="12039" width="12.42578125" style="18" customWidth="1"/>
    <col min="12040" max="12040" width="8.85546875" style="18"/>
    <col min="12041" max="12041" width="12.85546875" style="18" customWidth="1"/>
    <col min="12042" max="12042" width="17.28515625" style="18" customWidth="1"/>
    <col min="12043" max="12043" width="8.85546875" style="18"/>
    <col min="12044" max="12044" width="14.7109375" style="18" customWidth="1"/>
    <col min="12045" max="12045" width="12.7109375" style="18" customWidth="1"/>
    <col min="12046" max="12046" width="13.140625" style="18" customWidth="1"/>
    <col min="12047" max="12047" width="15.140625" style="18" customWidth="1"/>
    <col min="12048" max="12048" width="13.7109375" style="18" customWidth="1"/>
    <col min="12049" max="12049" width="13.140625" style="18" customWidth="1"/>
    <col min="12050" max="12287" width="8.85546875" style="18"/>
    <col min="12288" max="12288" width="23" style="18" customWidth="1"/>
    <col min="12289" max="12289" width="51.28515625" style="18" customWidth="1"/>
    <col min="12290" max="12290" width="36.28515625" style="18" customWidth="1"/>
    <col min="12291" max="12291" width="13.140625" style="18" customWidth="1"/>
    <col min="12292" max="12292" width="16.42578125" style="18" customWidth="1"/>
    <col min="12293" max="12293" width="8.85546875" style="18"/>
    <col min="12294" max="12294" width="15.42578125" style="18" customWidth="1"/>
    <col min="12295" max="12295" width="12.42578125" style="18" customWidth="1"/>
    <col min="12296" max="12296" width="8.85546875" style="18"/>
    <col min="12297" max="12297" width="12.85546875" style="18" customWidth="1"/>
    <col min="12298" max="12298" width="17.28515625" style="18" customWidth="1"/>
    <col min="12299" max="12299" width="8.85546875" style="18"/>
    <col min="12300" max="12300" width="14.7109375" style="18" customWidth="1"/>
    <col min="12301" max="12301" width="12.7109375" style="18" customWidth="1"/>
    <col min="12302" max="12302" width="13.140625" style="18" customWidth="1"/>
    <col min="12303" max="12303" width="15.140625" style="18" customWidth="1"/>
    <col min="12304" max="12304" width="13.7109375" style="18" customWidth="1"/>
    <col min="12305" max="12305" width="13.140625" style="18" customWidth="1"/>
    <col min="12306" max="12543" width="8.85546875" style="18"/>
    <col min="12544" max="12544" width="23" style="18" customWidth="1"/>
    <col min="12545" max="12545" width="51.28515625" style="18" customWidth="1"/>
    <col min="12546" max="12546" width="36.28515625" style="18" customWidth="1"/>
    <col min="12547" max="12547" width="13.140625" style="18" customWidth="1"/>
    <col min="12548" max="12548" width="16.42578125" style="18" customWidth="1"/>
    <col min="12549" max="12549" width="8.85546875" style="18"/>
    <col min="12550" max="12550" width="15.42578125" style="18" customWidth="1"/>
    <col min="12551" max="12551" width="12.42578125" style="18" customWidth="1"/>
    <col min="12552" max="12552" width="8.85546875" style="18"/>
    <col min="12553" max="12553" width="12.85546875" style="18" customWidth="1"/>
    <col min="12554" max="12554" width="17.28515625" style="18" customWidth="1"/>
    <col min="12555" max="12555" width="8.85546875" style="18"/>
    <col min="12556" max="12556" width="14.7109375" style="18" customWidth="1"/>
    <col min="12557" max="12557" width="12.7109375" style="18" customWidth="1"/>
    <col min="12558" max="12558" width="13.140625" style="18" customWidth="1"/>
    <col min="12559" max="12559" width="15.140625" style="18" customWidth="1"/>
    <col min="12560" max="12560" width="13.7109375" style="18" customWidth="1"/>
    <col min="12561" max="12561" width="13.140625" style="18" customWidth="1"/>
    <col min="12562" max="12799" width="8.85546875" style="18"/>
    <col min="12800" max="12800" width="23" style="18" customWidth="1"/>
    <col min="12801" max="12801" width="51.28515625" style="18" customWidth="1"/>
    <col min="12802" max="12802" width="36.28515625" style="18" customWidth="1"/>
    <col min="12803" max="12803" width="13.140625" style="18" customWidth="1"/>
    <col min="12804" max="12804" width="16.42578125" style="18" customWidth="1"/>
    <col min="12805" max="12805" width="8.85546875" style="18"/>
    <col min="12806" max="12806" width="15.42578125" style="18" customWidth="1"/>
    <col min="12807" max="12807" width="12.42578125" style="18" customWidth="1"/>
    <col min="12808" max="12808" width="8.85546875" style="18"/>
    <col min="12809" max="12809" width="12.85546875" style="18" customWidth="1"/>
    <col min="12810" max="12810" width="17.28515625" style="18" customWidth="1"/>
    <col min="12811" max="12811" width="8.85546875" style="18"/>
    <col min="12812" max="12812" width="14.7109375" style="18" customWidth="1"/>
    <col min="12813" max="12813" width="12.7109375" style="18" customWidth="1"/>
    <col min="12814" max="12814" width="13.140625" style="18" customWidth="1"/>
    <col min="12815" max="12815" width="15.140625" style="18" customWidth="1"/>
    <col min="12816" max="12816" width="13.7109375" style="18" customWidth="1"/>
    <col min="12817" max="12817" width="13.140625" style="18" customWidth="1"/>
    <col min="12818" max="13055" width="8.85546875" style="18"/>
    <col min="13056" max="13056" width="23" style="18" customWidth="1"/>
    <col min="13057" max="13057" width="51.28515625" style="18" customWidth="1"/>
    <col min="13058" max="13058" width="36.28515625" style="18" customWidth="1"/>
    <col min="13059" max="13059" width="13.140625" style="18" customWidth="1"/>
    <col min="13060" max="13060" width="16.42578125" style="18" customWidth="1"/>
    <col min="13061" max="13061" width="8.85546875" style="18"/>
    <col min="13062" max="13062" width="15.42578125" style="18" customWidth="1"/>
    <col min="13063" max="13063" width="12.42578125" style="18" customWidth="1"/>
    <col min="13064" max="13064" width="8.85546875" style="18"/>
    <col min="13065" max="13065" width="12.85546875" style="18" customWidth="1"/>
    <col min="13066" max="13066" width="17.28515625" style="18" customWidth="1"/>
    <col min="13067" max="13067" width="8.85546875" style="18"/>
    <col min="13068" max="13068" width="14.7109375" style="18" customWidth="1"/>
    <col min="13069" max="13069" width="12.7109375" style="18" customWidth="1"/>
    <col min="13070" max="13070" width="13.140625" style="18" customWidth="1"/>
    <col min="13071" max="13071" width="15.140625" style="18" customWidth="1"/>
    <col min="13072" max="13072" width="13.7109375" style="18" customWidth="1"/>
    <col min="13073" max="13073" width="13.140625" style="18" customWidth="1"/>
    <col min="13074" max="13311" width="8.85546875" style="18"/>
    <col min="13312" max="13312" width="23" style="18" customWidth="1"/>
    <col min="13313" max="13313" width="51.28515625" style="18" customWidth="1"/>
    <col min="13314" max="13314" width="36.28515625" style="18" customWidth="1"/>
    <col min="13315" max="13315" width="13.140625" style="18" customWidth="1"/>
    <col min="13316" max="13316" width="16.42578125" style="18" customWidth="1"/>
    <col min="13317" max="13317" width="8.85546875" style="18"/>
    <col min="13318" max="13318" width="15.42578125" style="18" customWidth="1"/>
    <col min="13319" max="13319" width="12.42578125" style="18" customWidth="1"/>
    <col min="13320" max="13320" width="8.85546875" style="18"/>
    <col min="13321" max="13321" width="12.85546875" style="18" customWidth="1"/>
    <col min="13322" max="13322" width="17.28515625" style="18" customWidth="1"/>
    <col min="13323" max="13323" width="8.85546875" style="18"/>
    <col min="13324" max="13324" width="14.7109375" style="18" customWidth="1"/>
    <col min="13325" max="13325" width="12.7109375" style="18" customWidth="1"/>
    <col min="13326" max="13326" width="13.140625" style="18" customWidth="1"/>
    <col min="13327" max="13327" width="15.140625" style="18" customWidth="1"/>
    <col min="13328" max="13328" width="13.7109375" style="18" customWidth="1"/>
    <col min="13329" max="13329" width="13.140625" style="18" customWidth="1"/>
    <col min="13330" max="13567" width="8.85546875" style="18"/>
    <col min="13568" max="13568" width="23" style="18" customWidth="1"/>
    <col min="13569" max="13569" width="51.28515625" style="18" customWidth="1"/>
    <col min="13570" max="13570" width="36.28515625" style="18" customWidth="1"/>
    <col min="13571" max="13571" width="13.140625" style="18" customWidth="1"/>
    <col min="13572" max="13572" width="16.42578125" style="18" customWidth="1"/>
    <col min="13573" max="13573" width="8.85546875" style="18"/>
    <col min="13574" max="13574" width="15.42578125" style="18" customWidth="1"/>
    <col min="13575" max="13575" width="12.42578125" style="18" customWidth="1"/>
    <col min="13576" max="13576" width="8.85546875" style="18"/>
    <col min="13577" max="13577" width="12.85546875" style="18" customWidth="1"/>
    <col min="13578" max="13578" width="17.28515625" style="18" customWidth="1"/>
    <col min="13579" max="13579" width="8.85546875" style="18"/>
    <col min="13580" max="13580" width="14.7109375" style="18" customWidth="1"/>
    <col min="13581" max="13581" width="12.7109375" style="18" customWidth="1"/>
    <col min="13582" max="13582" width="13.140625" style="18" customWidth="1"/>
    <col min="13583" max="13583" width="15.140625" style="18" customWidth="1"/>
    <col min="13584" max="13584" width="13.7109375" style="18" customWidth="1"/>
    <col min="13585" max="13585" width="13.140625" style="18" customWidth="1"/>
    <col min="13586" max="13823" width="8.85546875" style="18"/>
    <col min="13824" max="13824" width="23" style="18" customWidth="1"/>
    <col min="13825" max="13825" width="51.28515625" style="18" customWidth="1"/>
    <col min="13826" max="13826" width="36.28515625" style="18" customWidth="1"/>
    <col min="13827" max="13827" width="13.140625" style="18" customWidth="1"/>
    <col min="13828" max="13828" width="16.42578125" style="18" customWidth="1"/>
    <col min="13829" max="13829" width="8.85546875" style="18"/>
    <col min="13830" max="13830" width="15.42578125" style="18" customWidth="1"/>
    <col min="13831" max="13831" width="12.42578125" style="18" customWidth="1"/>
    <col min="13832" max="13832" width="8.85546875" style="18"/>
    <col min="13833" max="13833" width="12.85546875" style="18" customWidth="1"/>
    <col min="13834" max="13834" width="17.28515625" style="18" customWidth="1"/>
    <col min="13835" max="13835" width="8.85546875" style="18"/>
    <col min="13836" max="13836" width="14.7109375" style="18" customWidth="1"/>
    <col min="13837" max="13837" width="12.7109375" style="18" customWidth="1"/>
    <col min="13838" max="13838" width="13.140625" style="18" customWidth="1"/>
    <col min="13839" max="13839" width="15.140625" style="18" customWidth="1"/>
    <col min="13840" max="13840" width="13.7109375" style="18" customWidth="1"/>
    <col min="13841" max="13841" width="13.140625" style="18" customWidth="1"/>
    <col min="13842" max="14079" width="8.85546875" style="18"/>
    <col min="14080" max="14080" width="23" style="18" customWidth="1"/>
    <col min="14081" max="14081" width="51.28515625" style="18" customWidth="1"/>
    <col min="14082" max="14082" width="36.28515625" style="18" customWidth="1"/>
    <col min="14083" max="14083" width="13.140625" style="18" customWidth="1"/>
    <col min="14084" max="14084" width="16.42578125" style="18" customWidth="1"/>
    <col min="14085" max="14085" width="8.85546875" style="18"/>
    <col min="14086" max="14086" width="15.42578125" style="18" customWidth="1"/>
    <col min="14087" max="14087" width="12.42578125" style="18" customWidth="1"/>
    <col min="14088" max="14088" width="8.85546875" style="18"/>
    <col min="14089" max="14089" width="12.85546875" style="18" customWidth="1"/>
    <col min="14090" max="14090" width="17.28515625" style="18" customWidth="1"/>
    <col min="14091" max="14091" width="8.85546875" style="18"/>
    <col min="14092" max="14092" width="14.7109375" style="18" customWidth="1"/>
    <col min="14093" max="14093" width="12.7109375" style="18" customWidth="1"/>
    <col min="14094" max="14094" width="13.140625" style="18" customWidth="1"/>
    <col min="14095" max="14095" width="15.140625" style="18" customWidth="1"/>
    <col min="14096" max="14096" width="13.7109375" style="18" customWidth="1"/>
    <col min="14097" max="14097" width="13.140625" style="18" customWidth="1"/>
    <col min="14098" max="14335" width="8.85546875" style="18"/>
    <col min="14336" max="14336" width="23" style="18" customWidth="1"/>
    <col min="14337" max="14337" width="51.28515625" style="18" customWidth="1"/>
    <col min="14338" max="14338" width="36.28515625" style="18" customWidth="1"/>
    <col min="14339" max="14339" width="13.140625" style="18" customWidth="1"/>
    <col min="14340" max="14340" width="16.42578125" style="18" customWidth="1"/>
    <col min="14341" max="14341" width="8.85546875" style="18"/>
    <col min="14342" max="14342" width="15.42578125" style="18" customWidth="1"/>
    <col min="14343" max="14343" width="12.42578125" style="18" customWidth="1"/>
    <col min="14344" max="14344" width="8.85546875" style="18"/>
    <col min="14345" max="14345" width="12.85546875" style="18" customWidth="1"/>
    <col min="14346" max="14346" width="17.28515625" style="18" customWidth="1"/>
    <col min="14347" max="14347" width="8.85546875" style="18"/>
    <col min="14348" max="14348" width="14.7109375" style="18" customWidth="1"/>
    <col min="14349" max="14349" width="12.7109375" style="18" customWidth="1"/>
    <col min="14350" max="14350" width="13.140625" style="18" customWidth="1"/>
    <col min="14351" max="14351" width="15.140625" style="18" customWidth="1"/>
    <col min="14352" max="14352" width="13.7109375" style="18" customWidth="1"/>
    <col min="14353" max="14353" width="13.140625" style="18" customWidth="1"/>
    <col min="14354" max="14591" width="8.85546875" style="18"/>
    <col min="14592" max="14592" width="23" style="18" customWidth="1"/>
    <col min="14593" max="14593" width="51.28515625" style="18" customWidth="1"/>
    <col min="14594" max="14594" width="36.28515625" style="18" customWidth="1"/>
    <col min="14595" max="14595" width="13.140625" style="18" customWidth="1"/>
    <col min="14596" max="14596" width="16.42578125" style="18" customWidth="1"/>
    <col min="14597" max="14597" width="8.85546875" style="18"/>
    <col min="14598" max="14598" width="15.42578125" style="18" customWidth="1"/>
    <col min="14599" max="14599" width="12.42578125" style="18" customWidth="1"/>
    <col min="14600" max="14600" width="8.85546875" style="18"/>
    <col min="14601" max="14601" width="12.85546875" style="18" customWidth="1"/>
    <col min="14602" max="14602" width="17.28515625" style="18" customWidth="1"/>
    <col min="14603" max="14603" width="8.85546875" style="18"/>
    <col min="14604" max="14604" width="14.7109375" style="18" customWidth="1"/>
    <col min="14605" max="14605" width="12.7109375" style="18" customWidth="1"/>
    <col min="14606" max="14606" width="13.140625" style="18" customWidth="1"/>
    <col min="14607" max="14607" width="15.140625" style="18" customWidth="1"/>
    <col min="14608" max="14608" width="13.7109375" style="18" customWidth="1"/>
    <col min="14609" max="14609" width="13.140625" style="18" customWidth="1"/>
    <col min="14610" max="14847" width="8.85546875" style="18"/>
    <col min="14848" max="14848" width="23" style="18" customWidth="1"/>
    <col min="14849" max="14849" width="51.28515625" style="18" customWidth="1"/>
    <col min="14850" max="14850" width="36.28515625" style="18" customWidth="1"/>
    <col min="14851" max="14851" width="13.140625" style="18" customWidth="1"/>
    <col min="14852" max="14852" width="16.42578125" style="18" customWidth="1"/>
    <col min="14853" max="14853" width="8.85546875" style="18"/>
    <col min="14854" max="14854" width="15.42578125" style="18" customWidth="1"/>
    <col min="14855" max="14855" width="12.42578125" style="18" customWidth="1"/>
    <col min="14856" max="14856" width="8.85546875" style="18"/>
    <col min="14857" max="14857" width="12.85546875" style="18" customWidth="1"/>
    <col min="14858" max="14858" width="17.28515625" style="18" customWidth="1"/>
    <col min="14859" max="14859" width="8.85546875" style="18"/>
    <col min="14860" max="14860" width="14.7109375" style="18" customWidth="1"/>
    <col min="14861" max="14861" width="12.7109375" style="18" customWidth="1"/>
    <col min="14862" max="14862" width="13.140625" style="18" customWidth="1"/>
    <col min="14863" max="14863" width="15.140625" style="18" customWidth="1"/>
    <col min="14864" max="14864" width="13.7109375" style="18" customWidth="1"/>
    <col min="14865" max="14865" width="13.140625" style="18" customWidth="1"/>
    <col min="14866" max="15103" width="8.85546875" style="18"/>
    <col min="15104" max="15104" width="23" style="18" customWidth="1"/>
    <col min="15105" max="15105" width="51.28515625" style="18" customWidth="1"/>
    <col min="15106" max="15106" width="36.28515625" style="18" customWidth="1"/>
    <col min="15107" max="15107" width="13.140625" style="18" customWidth="1"/>
    <col min="15108" max="15108" width="16.42578125" style="18" customWidth="1"/>
    <col min="15109" max="15109" width="8.85546875" style="18"/>
    <col min="15110" max="15110" width="15.42578125" style="18" customWidth="1"/>
    <col min="15111" max="15111" width="12.42578125" style="18" customWidth="1"/>
    <col min="15112" max="15112" width="8.85546875" style="18"/>
    <col min="15113" max="15113" width="12.85546875" style="18" customWidth="1"/>
    <col min="15114" max="15114" width="17.28515625" style="18" customWidth="1"/>
    <col min="15115" max="15115" width="8.85546875" style="18"/>
    <col min="15116" max="15116" width="14.7109375" style="18" customWidth="1"/>
    <col min="15117" max="15117" width="12.7109375" style="18" customWidth="1"/>
    <col min="15118" max="15118" width="13.140625" style="18" customWidth="1"/>
    <col min="15119" max="15119" width="15.140625" style="18" customWidth="1"/>
    <col min="15120" max="15120" width="13.7109375" style="18" customWidth="1"/>
    <col min="15121" max="15121" width="13.140625" style="18" customWidth="1"/>
    <col min="15122" max="15359" width="8.85546875" style="18"/>
    <col min="15360" max="15360" width="23" style="18" customWidth="1"/>
    <col min="15361" max="15361" width="51.28515625" style="18" customWidth="1"/>
    <col min="15362" max="15362" width="36.28515625" style="18" customWidth="1"/>
    <col min="15363" max="15363" width="13.140625" style="18" customWidth="1"/>
    <col min="15364" max="15364" width="16.42578125" style="18" customWidth="1"/>
    <col min="15365" max="15365" width="8.85546875" style="18"/>
    <col min="15366" max="15366" width="15.42578125" style="18" customWidth="1"/>
    <col min="15367" max="15367" width="12.42578125" style="18" customWidth="1"/>
    <col min="15368" max="15368" width="8.85546875" style="18"/>
    <col min="15369" max="15369" width="12.85546875" style="18" customWidth="1"/>
    <col min="15370" max="15370" width="17.28515625" style="18" customWidth="1"/>
    <col min="15371" max="15371" width="8.85546875" style="18"/>
    <col min="15372" max="15372" width="14.7109375" style="18" customWidth="1"/>
    <col min="15373" max="15373" width="12.7109375" style="18" customWidth="1"/>
    <col min="15374" max="15374" width="13.140625" style="18" customWidth="1"/>
    <col min="15375" max="15375" width="15.140625" style="18" customWidth="1"/>
    <col min="15376" max="15376" width="13.7109375" style="18" customWidth="1"/>
    <col min="15377" max="15377" width="13.140625" style="18" customWidth="1"/>
    <col min="15378" max="15615" width="8.85546875" style="18"/>
    <col min="15616" max="15616" width="23" style="18" customWidth="1"/>
    <col min="15617" max="15617" width="51.28515625" style="18" customWidth="1"/>
    <col min="15618" max="15618" width="36.28515625" style="18" customWidth="1"/>
    <col min="15619" max="15619" width="13.140625" style="18" customWidth="1"/>
    <col min="15620" max="15620" width="16.42578125" style="18" customWidth="1"/>
    <col min="15621" max="15621" width="8.85546875" style="18"/>
    <col min="15622" max="15622" width="15.42578125" style="18" customWidth="1"/>
    <col min="15623" max="15623" width="12.42578125" style="18" customWidth="1"/>
    <col min="15624" max="15624" width="8.85546875" style="18"/>
    <col min="15625" max="15625" width="12.85546875" style="18" customWidth="1"/>
    <col min="15626" max="15626" width="17.28515625" style="18" customWidth="1"/>
    <col min="15627" max="15627" width="8.85546875" style="18"/>
    <col min="15628" max="15628" width="14.7109375" style="18" customWidth="1"/>
    <col min="15629" max="15629" width="12.7109375" style="18" customWidth="1"/>
    <col min="15630" max="15630" width="13.140625" style="18" customWidth="1"/>
    <col min="15631" max="15631" width="15.140625" style="18" customWidth="1"/>
    <col min="15632" max="15632" width="13.7109375" style="18" customWidth="1"/>
    <col min="15633" max="15633" width="13.140625" style="18" customWidth="1"/>
    <col min="15634" max="15871" width="8.85546875" style="18"/>
    <col min="15872" max="15872" width="23" style="18" customWidth="1"/>
    <col min="15873" max="15873" width="51.28515625" style="18" customWidth="1"/>
    <col min="15874" max="15874" width="36.28515625" style="18" customWidth="1"/>
    <col min="15875" max="15875" width="13.140625" style="18" customWidth="1"/>
    <col min="15876" max="15876" width="16.42578125" style="18" customWidth="1"/>
    <col min="15877" max="15877" width="8.85546875" style="18"/>
    <col min="15878" max="15878" width="15.42578125" style="18" customWidth="1"/>
    <col min="15879" max="15879" width="12.42578125" style="18" customWidth="1"/>
    <col min="15880" max="15880" width="8.85546875" style="18"/>
    <col min="15881" max="15881" width="12.85546875" style="18" customWidth="1"/>
    <col min="15882" max="15882" width="17.28515625" style="18" customWidth="1"/>
    <col min="15883" max="15883" width="8.85546875" style="18"/>
    <col min="15884" max="15884" width="14.7109375" style="18" customWidth="1"/>
    <col min="15885" max="15885" width="12.7109375" style="18" customWidth="1"/>
    <col min="15886" max="15886" width="13.140625" style="18" customWidth="1"/>
    <col min="15887" max="15887" width="15.140625" style="18" customWidth="1"/>
    <col min="15888" max="15888" width="13.7109375" style="18" customWidth="1"/>
    <col min="15889" max="15889" width="13.140625" style="18" customWidth="1"/>
    <col min="15890" max="16127" width="8.85546875" style="18"/>
    <col min="16128" max="16128" width="23" style="18" customWidth="1"/>
    <col min="16129" max="16129" width="51.28515625" style="18" customWidth="1"/>
    <col min="16130" max="16130" width="36.28515625" style="18" customWidth="1"/>
    <col min="16131" max="16131" width="13.140625" style="18" customWidth="1"/>
    <col min="16132" max="16132" width="16.42578125" style="18" customWidth="1"/>
    <col min="16133" max="16133" width="8.85546875" style="18"/>
    <col min="16134" max="16134" width="15.42578125" style="18" customWidth="1"/>
    <col min="16135" max="16135" width="12.42578125" style="18" customWidth="1"/>
    <col min="16136" max="16136" width="8.85546875" style="18"/>
    <col min="16137" max="16137" width="12.85546875" style="18" customWidth="1"/>
    <col min="16138" max="16138" width="17.28515625" style="18" customWidth="1"/>
    <col min="16139" max="16139" width="8.85546875" style="18"/>
    <col min="16140" max="16140" width="14.7109375" style="18" customWidth="1"/>
    <col min="16141" max="16141" width="12.7109375" style="18" customWidth="1"/>
    <col min="16142" max="16142" width="13.140625" style="18" customWidth="1"/>
    <col min="16143" max="16143" width="15.140625" style="18" customWidth="1"/>
    <col min="16144" max="16144" width="13.7109375" style="18" customWidth="1"/>
    <col min="16145" max="16145" width="13.140625" style="18" customWidth="1"/>
    <col min="16146" max="16381" width="8.85546875" style="18"/>
    <col min="16382" max="16384" width="8.85546875" style="18" customWidth="1"/>
  </cols>
  <sheetData>
    <row r="1" spans="1:33" ht="18.75" customHeight="1" x14ac:dyDescent="0.3">
      <c r="A1" s="16"/>
      <c r="B1" s="94" t="s">
        <v>388</v>
      </c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</row>
    <row r="2" spans="1:33" ht="18.75" customHeight="1" x14ac:dyDescent="0.3">
      <c r="A2" s="16"/>
      <c r="B2" s="94" t="s">
        <v>0</v>
      </c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</row>
    <row r="3" spans="1:33" x14ac:dyDescent="0.3">
      <c r="A3" s="19"/>
      <c r="B3" s="95" t="s">
        <v>1</v>
      </c>
      <c r="C3" s="95"/>
      <c r="D3" s="20"/>
      <c r="E3" s="20"/>
      <c r="F3" s="21"/>
      <c r="G3" s="2"/>
      <c r="H3" s="19"/>
      <c r="L3" s="1"/>
      <c r="M3" s="2"/>
      <c r="N3" s="2"/>
    </row>
    <row r="4" spans="1:33" ht="40.5" customHeight="1" x14ac:dyDescent="0.3">
      <c r="A4" s="19"/>
      <c r="B4" s="93" t="s">
        <v>2</v>
      </c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</row>
    <row r="5" spans="1:33" ht="18" customHeight="1" x14ac:dyDescent="0.3">
      <c r="A5" s="19"/>
      <c r="B5" s="93" t="s">
        <v>3</v>
      </c>
      <c r="C5" s="93"/>
      <c r="D5" s="93"/>
      <c r="E5" s="93"/>
      <c r="F5" s="93"/>
      <c r="G5" s="93"/>
      <c r="H5" s="93"/>
      <c r="L5" s="1"/>
      <c r="M5" s="2"/>
      <c r="N5" s="2"/>
    </row>
    <row r="6" spans="1:33" ht="24.75" customHeight="1" thickBot="1" x14ac:dyDescent="0.35">
      <c r="A6" s="16"/>
      <c r="B6" s="100" t="s">
        <v>4</v>
      </c>
      <c r="C6" s="100"/>
      <c r="D6" s="22"/>
      <c r="E6" s="22"/>
      <c r="G6" s="24"/>
      <c r="I6" s="22"/>
      <c r="J6" s="22"/>
      <c r="M6" s="22"/>
      <c r="R6" s="96" t="s">
        <v>5</v>
      </c>
      <c r="S6" s="97"/>
      <c r="T6" s="98"/>
      <c r="U6"/>
      <c r="V6"/>
      <c r="W6"/>
      <c r="X6"/>
    </row>
    <row r="7" spans="1:33" ht="162.75" customHeight="1" x14ac:dyDescent="0.3">
      <c r="A7" s="3" t="s">
        <v>6</v>
      </c>
      <c r="B7" s="4" t="s">
        <v>7</v>
      </c>
      <c r="C7" s="4" t="s">
        <v>8</v>
      </c>
      <c r="D7" s="15" t="s">
        <v>9</v>
      </c>
      <c r="E7" s="15" t="s">
        <v>10</v>
      </c>
      <c r="F7" s="5" t="s">
        <v>11</v>
      </c>
      <c r="G7" s="5" t="s">
        <v>12</v>
      </c>
      <c r="H7" s="5" t="s">
        <v>13</v>
      </c>
      <c r="I7" s="11" t="s">
        <v>14</v>
      </c>
      <c r="J7" s="12" t="s">
        <v>15</v>
      </c>
      <c r="K7" s="13" t="s">
        <v>16</v>
      </c>
      <c r="L7" s="14" t="s">
        <v>17</v>
      </c>
      <c r="M7" s="8" t="s">
        <v>18</v>
      </c>
      <c r="N7" s="6" t="s">
        <v>19</v>
      </c>
      <c r="O7" s="6" t="s">
        <v>20</v>
      </c>
      <c r="P7" s="6" t="s">
        <v>21</v>
      </c>
      <c r="Q7" s="6" t="s">
        <v>22</v>
      </c>
      <c r="R7" s="25" t="s">
        <v>23</v>
      </c>
      <c r="S7" s="25" t="s">
        <v>24</v>
      </c>
      <c r="T7" s="25" t="s">
        <v>25</v>
      </c>
      <c r="U7" s="7" t="s">
        <v>26</v>
      </c>
      <c r="V7" s="7" t="s">
        <v>27</v>
      </c>
      <c r="W7" s="7" t="s">
        <v>28</v>
      </c>
      <c r="X7" s="7" t="s">
        <v>29</v>
      </c>
      <c r="Y7" s="26" t="s">
        <v>30</v>
      </c>
      <c r="Z7" s="26" t="s">
        <v>31</v>
      </c>
      <c r="AA7" s="7" t="s">
        <v>32</v>
      </c>
      <c r="AB7" s="7" t="s">
        <v>33</v>
      </c>
      <c r="AC7" s="7" t="s">
        <v>34</v>
      </c>
      <c r="AD7" s="7" t="s">
        <v>35</v>
      </c>
      <c r="AE7" s="9" t="s">
        <v>36</v>
      </c>
      <c r="AF7" s="7" t="s">
        <v>37</v>
      </c>
      <c r="AG7" s="7" t="s">
        <v>38</v>
      </c>
    </row>
    <row r="8" spans="1:33" s="16" customFormat="1" ht="93.75" x14ac:dyDescent="0.25">
      <c r="A8" s="10">
        <v>1</v>
      </c>
      <c r="B8" s="69" t="s">
        <v>395</v>
      </c>
      <c r="C8" s="68" t="s">
        <v>50</v>
      </c>
      <c r="D8" s="90" t="s">
        <v>51</v>
      </c>
      <c r="E8" s="90"/>
      <c r="F8" s="85"/>
      <c r="G8" s="85"/>
      <c r="H8" s="91" t="s">
        <v>385</v>
      </c>
      <c r="I8" s="66">
        <v>1</v>
      </c>
      <c r="J8" s="67" t="s">
        <v>52</v>
      </c>
      <c r="K8" s="82">
        <v>0</v>
      </c>
      <c r="L8" s="39">
        <v>0</v>
      </c>
      <c r="M8" s="61">
        <f>+Tabulka1[[#This Row],[Cena za jednotku bez DPH v Kč - závazná jednotková cena bez DPH (DOPLNÍ ÚČASTNÍK) ]]*Tabulka1[[#This Row],[Sazba DPH v %                                  (DOPLNÍ ÚČASTNÍK)]]</f>
        <v>0</v>
      </c>
      <c r="N8" s="62">
        <v>200.25</v>
      </c>
      <c r="O8" s="63">
        <f>+Tabulka1[[#This Row],[Počet měrných jednotek]]*Tabulka1[[#This Row],[Cena za jednotku bez DPH v Kč - závazná jednotková cena bez DPH (DOPLNÍ ÚČASTNÍK) ]]</f>
        <v>0</v>
      </c>
      <c r="P8" s="64">
        <f>+Tabulka1[[#This Row],[Cena DPH za měrnou jednotku v Kč]]*Tabulka1[[#This Row],[Počet měrných jednotek]]</f>
        <v>0</v>
      </c>
      <c r="Q8" s="65">
        <f>+Tabulka1[[#This Row],[Celková cena bez DPH v Kč (pro účely hodnocení)  ]]+Tabulka1[[#This Row],[Celková cena DPH v Kč]]</f>
        <v>0</v>
      </c>
      <c r="R8" s="58"/>
      <c r="S8" s="59"/>
      <c r="T8" s="60"/>
      <c r="U8" s="54" t="s">
        <v>39</v>
      </c>
      <c r="V8" s="54" t="s">
        <v>40</v>
      </c>
      <c r="W8" s="54" t="s">
        <v>41</v>
      </c>
      <c r="X8" s="54" t="s">
        <v>42</v>
      </c>
      <c r="Y8" s="55" t="s">
        <v>43</v>
      </c>
      <c r="Z8" s="55" t="s">
        <v>44</v>
      </c>
      <c r="AA8" s="56" t="s">
        <v>45</v>
      </c>
      <c r="AB8" s="54" t="s">
        <v>46</v>
      </c>
      <c r="AC8" s="55"/>
      <c r="AD8" s="57" t="s">
        <v>47</v>
      </c>
      <c r="AE8" s="54" t="s">
        <v>48</v>
      </c>
      <c r="AF8" s="54" t="s">
        <v>49</v>
      </c>
      <c r="AG8" s="79"/>
    </row>
    <row r="9" spans="1:33" s="16" customFormat="1" ht="93.75" x14ac:dyDescent="0.25">
      <c r="A9" s="10">
        <v>2</v>
      </c>
      <c r="B9" s="69" t="s">
        <v>396</v>
      </c>
      <c r="C9" s="69" t="s">
        <v>392</v>
      </c>
      <c r="D9" s="90" t="s">
        <v>53</v>
      </c>
      <c r="E9" s="90"/>
      <c r="F9" s="85"/>
      <c r="G9" s="85"/>
      <c r="H9" s="91" t="s">
        <v>385</v>
      </c>
      <c r="I9" s="66">
        <v>20</v>
      </c>
      <c r="J9" s="67" t="s">
        <v>54</v>
      </c>
      <c r="K9" s="82">
        <v>0</v>
      </c>
      <c r="L9" s="39">
        <v>0</v>
      </c>
      <c r="M9" s="61">
        <f>+Tabulka1[[#This Row],[Cena za jednotku bez DPH v Kč - závazná jednotková cena bez DPH (DOPLNÍ ÚČASTNÍK) ]]*Tabulka1[[#This Row],[Sazba DPH v %                                  (DOPLNÍ ÚČASTNÍK)]]</f>
        <v>0</v>
      </c>
      <c r="N9" s="62">
        <v>201.25</v>
      </c>
      <c r="O9" s="63">
        <f>+Tabulka1[[#This Row],[Počet měrných jednotek]]*Tabulka1[[#This Row],[Cena za jednotku bez DPH v Kč - závazná jednotková cena bez DPH (DOPLNÍ ÚČASTNÍK) ]]</f>
        <v>0</v>
      </c>
      <c r="P9" s="64">
        <f>+Tabulka1[[#This Row],[Cena DPH za měrnou jednotku v Kč]]*Tabulka1[[#This Row],[Počet měrných jednotek]]</f>
        <v>0</v>
      </c>
      <c r="Q9" s="65">
        <f>+Tabulka1[[#This Row],[Celková cena bez DPH v Kč (pro účely hodnocení)  ]]+Tabulka1[[#This Row],[Celková cena DPH v Kč]]</f>
        <v>0</v>
      </c>
      <c r="R9" s="58"/>
      <c r="S9" s="59"/>
      <c r="T9" s="60"/>
      <c r="U9" s="54" t="s">
        <v>39</v>
      </c>
      <c r="V9" s="54" t="s">
        <v>40</v>
      </c>
      <c r="W9" s="54" t="s">
        <v>41</v>
      </c>
      <c r="X9" s="54" t="s">
        <v>42</v>
      </c>
      <c r="Y9" s="55" t="s">
        <v>43</v>
      </c>
      <c r="Z9" s="55" t="s">
        <v>44</v>
      </c>
      <c r="AA9" s="56" t="s">
        <v>45</v>
      </c>
      <c r="AB9" s="54" t="s">
        <v>46</v>
      </c>
      <c r="AC9" s="55"/>
      <c r="AD9" s="57" t="s">
        <v>47</v>
      </c>
      <c r="AE9" s="54" t="s">
        <v>48</v>
      </c>
      <c r="AF9" s="54" t="s">
        <v>49</v>
      </c>
      <c r="AG9" s="79"/>
    </row>
    <row r="10" spans="1:33" s="16" customFormat="1" ht="93.75" x14ac:dyDescent="0.25">
      <c r="A10" s="10">
        <v>3</v>
      </c>
      <c r="B10" s="68" t="s">
        <v>55</v>
      </c>
      <c r="C10" s="68" t="s">
        <v>56</v>
      </c>
      <c r="D10" s="90" t="s">
        <v>57</v>
      </c>
      <c r="E10" s="90" t="s">
        <v>58</v>
      </c>
      <c r="F10" s="85"/>
      <c r="G10" s="85"/>
      <c r="H10" s="92"/>
      <c r="I10" s="66">
        <v>25</v>
      </c>
      <c r="J10" s="70" t="s">
        <v>59</v>
      </c>
      <c r="K10" s="82">
        <v>0</v>
      </c>
      <c r="L10" s="39">
        <v>0</v>
      </c>
      <c r="M10" s="61">
        <f>+Tabulka1[[#This Row],[Cena za jednotku bez DPH v Kč - závazná jednotková cena bez DPH (DOPLNÍ ÚČASTNÍK) ]]*Tabulka1[[#This Row],[Sazba DPH v %                                  (DOPLNÍ ÚČASTNÍK)]]</f>
        <v>0</v>
      </c>
      <c r="N10" s="62">
        <v>202.25</v>
      </c>
      <c r="O10" s="63">
        <f>+Tabulka1[[#This Row],[Počet měrných jednotek]]*Tabulka1[[#This Row],[Cena za jednotku bez DPH v Kč - závazná jednotková cena bez DPH (DOPLNÍ ÚČASTNÍK) ]]</f>
        <v>0</v>
      </c>
      <c r="P10" s="64">
        <f>+Tabulka1[[#This Row],[Cena DPH za měrnou jednotku v Kč]]*Tabulka1[[#This Row],[Počet měrných jednotek]]</f>
        <v>0</v>
      </c>
      <c r="Q10" s="65">
        <f>+Tabulka1[[#This Row],[Celková cena bez DPH v Kč (pro účely hodnocení)  ]]+Tabulka1[[#This Row],[Celková cena DPH v Kč]]</f>
        <v>0</v>
      </c>
      <c r="R10" s="58"/>
      <c r="S10" s="59"/>
      <c r="T10" s="60"/>
      <c r="U10" s="54" t="s">
        <v>39</v>
      </c>
      <c r="V10" s="54" t="s">
        <v>40</v>
      </c>
      <c r="W10" s="54" t="s">
        <v>41</v>
      </c>
      <c r="X10" s="54" t="s">
        <v>42</v>
      </c>
      <c r="Y10" s="55" t="s">
        <v>43</v>
      </c>
      <c r="Z10" s="55" t="s">
        <v>44</v>
      </c>
      <c r="AA10" s="56" t="s">
        <v>45</v>
      </c>
      <c r="AB10" s="54" t="s">
        <v>46</v>
      </c>
      <c r="AC10" s="55"/>
      <c r="AD10" s="57" t="s">
        <v>47</v>
      </c>
      <c r="AE10" s="54" t="s">
        <v>48</v>
      </c>
      <c r="AF10" s="54" t="s">
        <v>49</v>
      </c>
      <c r="AG10" s="79"/>
    </row>
    <row r="11" spans="1:33" s="16" customFormat="1" ht="93.75" x14ac:dyDescent="0.25">
      <c r="A11" s="10">
        <v>4</v>
      </c>
      <c r="B11" s="68" t="s">
        <v>60</v>
      </c>
      <c r="C11" s="68" t="s">
        <v>61</v>
      </c>
      <c r="D11" s="90" t="s">
        <v>62</v>
      </c>
      <c r="E11" s="90" t="s">
        <v>63</v>
      </c>
      <c r="F11" s="85"/>
      <c r="G11" s="85"/>
      <c r="H11" s="92"/>
      <c r="I11" s="66">
        <v>50</v>
      </c>
      <c r="J11" s="70" t="s">
        <v>64</v>
      </c>
      <c r="K11" s="82">
        <v>0</v>
      </c>
      <c r="L11" s="39">
        <v>0</v>
      </c>
      <c r="M11" s="61">
        <f>+Tabulka1[[#This Row],[Cena za jednotku bez DPH v Kč - závazná jednotková cena bez DPH (DOPLNÍ ÚČASTNÍK) ]]*Tabulka1[[#This Row],[Sazba DPH v %                                  (DOPLNÍ ÚČASTNÍK)]]</f>
        <v>0</v>
      </c>
      <c r="N11" s="62">
        <v>203.25</v>
      </c>
      <c r="O11" s="63">
        <f>+Tabulka1[[#This Row],[Počet měrných jednotek]]*Tabulka1[[#This Row],[Cena za jednotku bez DPH v Kč - závazná jednotková cena bez DPH (DOPLNÍ ÚČASTNÍK) ]]</f>
        <v>0</v>
      </c>
      <c r="P11" s="64">
        <f>+Tabulka1[[#This Row],[Cena DPH za měrnou jednotku v Kč]]*Tabulka1[[#This Row],[Počet měrných jednotek]]</f>
        <v>0</v>
      </c>
      <c r="Q11" s="65">
        <f>+Tabulka1[[#This Row],[Celková cena bez DPH v Kč (pro účely hodnocení)  ]]+Tabulka1[[#This Row],[Celková cena DPH v Kč]]</f>
        <v>0</v>
      </c>
      <c r="R11" s="58"/>
      <c r="S11" s="59"/>
      <c r="T11" s="60"/>
      <c r="U11" s="54" t="s">
        <v>39</v>
      </c>
      <c r="V11" s="54" t="s">
        <v>40</v>
      </c>
      <c r="W11" s="54" t="s">
        <v>41</v>
      </c>
      <c r="X11" s="54" t="s">
        <v>42</v>
      </c>
      <c r="Y11" s="55" t="s">
        <v>43</v>
      </c>
      <c r="Z11" s="55" t="s">
        <v>44</v>
      </c>
      <c r="AA11" s="56" t="s">
        <v>45</v>
      </c>
      <c r="AB11" s="54" t="s">
        <v>46</v>
      </c>
      <c r="AC11" s="55"/>
      <c r="AD11" s="57" t="s">
        <v>47</v>
      </c>
      <c r="AE11" s="54" t="s">
        <v>48</v>
      </c>
      <c r="AF11" s="54" t="s">
        <v>49</v>
      </c>
      <c r="AG11" s="79"/>
    </row>
    <row r="12" spans="1:33" s="16" customFormat="1" ht="93.75" x14ac:dyDescent="0.25">
      <c r="A12" s="10">
        <v>5</v>
      </c>
      <c r="B12" s="68" t="s">
        <v>65</v>
      </c>
      <c r="C12" s="68" t="s">
        <v>66</v>
      </c>
      <c r="D12" s="90" t="s">
        <v>62</v>
      </c>
      <c r="E12" s="90" t="s">
        <v>67</v>
      </c>
      <c r="F12" s="85"/>
      <c r="G12" s="85"/>
      <c r="H12" s="92"/>
      <c r="I12" s="66">
        <v>50</v>
      </c>
      <c r="J12" s="70" t="s">
        <v>64</v>
      </c>
      <c r="K12" s="82">
        <v>0</v>
      </c>
      <c r="L12" s="39">
        <v>0</v>
      </c>
      <c r="M12" s="61">
        <f>+Tabulka1[[#This Row],[Cena za jednotku bez DPH v Kč - závazná jednotková cena bez DPH (DOPLNÍ ÚČASTNÍK) ]]*Tabulka1[[#This Row],[Sazba DPH v %                                  (DOPLNÍ ÚČASTNÍK)]]</f>
        <v>0</v>
      </c>
      <c r="N12" s="62">
        <v>204.25</v>
      </c>
      <c r="O12" s="63">
        <f>+Tabulka1[[#This Row],[Počet měrných jednotek]]*Tabulka1[[#This Row],[Cena za jednotku bez DPH v Kč - závazná jednotková cena bez DPH (DOPLNÍ ÚČASTNÍK) ]]</f>
        <v>0</v>
      </c>
      <c r="P12" s="64">
        <f>+Tabulka1[[#This Row],[Cena DPH za měrnou jednotku v Kč]]*Tabulka1[[#This Row],[Počet měrných jednotek]]</f>
        <v>0</v>
      </c>
      <c r="Q12" s="65">
        <f>+Tabulka1[[#This Row],[Celková cena bez DPH v Kč (pro účely hodnocení)  ]]+Tabulka1[[#This Row],[Celková cena DPH v Kč]]</f>
        <v>0</v>
      </c>
      <c r="R12" s="58"/>
      <c r="S12" s="59"/>
      <c r="T12" s="60"/>
      <c r="U12" s="54" t="s">
        <v>39</v>
      </c>
      <c r="V12" s="54" t="s">
        <v>40</v>
      </c>
      <c r="W12" s="54" t="s">
        <v>41</v>
      </c>
      <c r="X12" s="54" t="s">
        <v>42</v>
      </c>
      <c r="Y12" s="55" t="s">
        <v>43</v>
      </c>
      <c r="Z12" s="55" t="s">
        <v>44</v>
      </c>
      <c r="AA12" s="56" t="s">
        <v>45</v>
      </c>
      <c r="AB12" s="54" t="s">
        <v>46</v>
      </c>
      <c r="AC12" s="55"/>
      <c r="AD12" s="57" t="s">
        <v>47</v>
      </c>
      <c r="AE12" s="54" t="s">
        <v>48</v>
      </c>
      <c r="AF12" s="54" t="s">
        <v>49</v>
      </c>
      <c r="AG12" s="79"/>
    </row>
    <row r="13" spans="1:33" s="16" customFormat="1" ht="93.75" x14ac:dyDescent="0.25">
      <c r="A13" s="10">
        <v>6</v>
      </c>
      <c r="B13" s="68" t="s">
        <v>68</v>
      </c>
      <c r="C13" s="68" t="s">
        <v>69</v>
      </c>
      <c r="D13" s="90" t="s">
        <v>70</v>
      </c>
      <c r="E13" s="90" t="s">
        <v>71</v>
      </c>
      <c r="F13" s="85"/>
      <c r="G13" s="85"/>
      <c r="H13" s="92"/>
      <c r="I13" s="66">
        <v>100</v>
      </c>
      <c r="J13" s="70" t="s">
        <v>64</v>
      </c>
      <c r="K13" s="82">
        <v>0</v>
      </c>
      <c r="L13" s="39">
        <v>0</v>
      </c>
      <c r="M13" s="61">
        <f>+Tabulka1[[#This Row],[Cena za jednotku bez DPH v Kč - závazná jednotková cena bez DPH (DOPLNÍ ÚČASTNÍK) ]]*Tabulka1[[#This Row],[Sazba DPH v %                                  (DOPLNÍ ÚČASTNÍK)]]</f>
        <v>0</v>
      </c>
      <c r="N13" s="62">
        <v>205.25</v>
      </c>
      <c r="O13" s="63">
        <f>+Tabulka1[[#This Row],[Počet měrných jednotek]]*Tabulka1[[#This Row],[Cena za jednotku bez DPH v Kč - závazná jednotková cena bez DPH (DOPLNÍ ÚČASTNÍK) ]]</f>
        <v>0</v>
      </c>
      <c r="P13" s="64">
        <f>+Tabulka1[[#This Row],[Cena DPH za měrnou jednotku v Kč]]*Tabulka1[[#This Row],[Počet měrných jednotek]]</f>
        <v>0</v>
      </c>
      <c r="Q13" s="65">
        <f>+Tabulka1[[#This Row],[Celková cena bez DPH v Kč (pro účely hodnocení)  ]]+Tabulka1[[#This Row],[Celková cena DPH v Kč]]</f>
        <v>0</v>
      </c>
      <c r="R13" s="58"/>
      <c r="S13" s="59"/>
      <c r="T13" s="60"/>
      <c r="U13" s="54" t="s">
        <v>39</v>
      </c>
      <c r="V13" s="54" t="s">
        <v>40</v>
      </c>
      <c r="W13" s="54" t="s">
        <v>41</v>
      </c>
      <c r="X13" s="54" t="s">
        <v>42</v>
      </c>
      <c r="Y13" s="55" t="s">
        <v>43</v>
      </c>
      <c r="Z13" s="55" t="s">
        <v>44</v>
      </c>
      <c r="AA13" s="56" t="s">
        <v>45</v>
      </c>
      <c r="AB13" s="54" t="s">
        <v>46</v>
      </c>
      <c r="AC13" s="55"/>
      <c r="AD13" s="57" t="s">
        <v>47</v>
      </c>
      <c r="AE13" s="54" t="s">
        <v>48</v>
      </c>
      <c r="AF13" s="54" t="s">
        <v>49</v>
      </c>
      <c r="AG13" s="79"/>
    </row>
    <row r="14" spans="1:33" ht="93.75" x14ac:dyDescent="0.3">
      <c r="A14" s="10">
        <v>7</v>
      </c>
      <c r="B14" s="68" t="s">
        <v>72</v>
      </c>
      <c r="C14" s="68" t="s">
        <v>73</v>
      </c>
      <c r="D14" s="90" t="s">
        <v>74</v>
      </c>
      <c r="E14" s="90" t="s">
        <v>75</v>
      </c>
      <c r="F14" s="85"/>
      <c r="G14" s="85"/>
      <c r="H14" s="92"/>
      <c r="I14" s="66">
        <v>25</v>
      </c>
      <c r="J14" s="67" t="s">
        <v>76</v>
      </c>
      <c r="K14" s="82">
        <v>0</v>
      </c>
      <c r="L14" s="39">
        <v>0</v>
      </c>
      <c r="M14" s="61">
        <f>+Tabulka1[[#This Row],[Cena za jednotku bez DPH v Kč - závazná jednotková cena bez DPH (DOPLNÍ ÚČASTNÍK) ]]*Tabulka1[[#This Row],[Sazba DPH v %                                  (DOPLNÍ ÚČASTNÍK)]]</f>
        <v>0</v>
      </c>
      <c r="N14" s="62">
        <v>206.25</v>
      </c>
      <c r="O14" s="63">
        <f>+Tabulka1[[#This Row],[Počet měrných jednotek]]*Tabulka1[[#This Row],[Cena za jednotku bez DPH v Kč - závazná jednotková cena bez DPH (DOPLNÍ ÚČASTNÍK) ]]</f>
        <v>0</v>
      </c>
      <c r="P14" s="64">
        <f>+Tabulka1[[#This Row],[Cena DPH za měrnou jednotku v Kč]]*Tabulka1[[#This Row],[Počet měrných jednotek]]</f>
        <v>0</v>
      </c>
      <c r="Q14" s="65">
        <f>+Tabulka1[[#This Row],[Celková cena bez DPH v Kč (pro účely hodnocení)  ]]+Tabulka1[[#This Row],[Celková cena DPH v Kč]]</f>
        <v>0</v>
      </c>
      <c r="R14" s="58"/>
      <c r="S14" s="59"/>
      <c r="T14" s="60"/>
      <c r="U14" s="54" t="s">
        <v>39</v>
      </c>
      <c r="V14" s="54" t="s">
        <v>40</v>
      </c>
      <c r="W14" s="54" t="s">
        <v>41</v>
      </c>
      <c r="X14" s="54" t="s">
        <v>42</v>
      </c>
      <c r="Y14" s="55" t="s">
        <v>43</v>
      </c>
      <c r="Z14" s="55" t="s">
        <v>44</v>
      </c>
      <c r="AA14" s="56" t="s">
        <v>45</v>
      </c>
      <c r="AB14" s="54" t="s">
        <v>46</v>
      </c>
      <c r="AC14" s="55"/>
      <c r="AD14" s="57" t="s">
        <v>47</v>
      </c>
      <c r="AE14" s="54" t="s">
        <v>48</v>
      </c>
      <c r="AF14" s="54" t="s">
        <v>49</v>
      </c>
      <c r="AG14" s="79"/>
    </row>
    <row r="15" spans="1:33" ht="93.75" x14ac:dyDescent="0.3">
      <c r="A15" s="10">
        <v>8</v>
      </c>
      <c r="B15" s="68" t="s">
        <v>77</v>
      </c>
      <c r="C15" s="68" t="s">
        <v>78</v>
      </c>
      <c r="D15" s="90" t="s">
        <v>74</v>
      </c>
      <c r="E15" s="90" t="s">
        <v>79</v>
      </c>
      <c r="F15" s="85"/>
      <c r="G15" s="85"/>
      <c r="H15" s="92"/>
      <c r="I15" s="66">
        <v>25</v>
      </c>
      <c r="J15" s="67" t="s">
        <v>76</v>
      </c>
      <c r="K15" s="82">
        <v>0</v>
      </c>
      <c r="L15" s="39">
        <v>0</v>
      </c>
      <c r="M15" s="61">
        <f>+Tabulka1[[#This Row],[Cena za jednotku bez DPH v Kč - závazná jednotková cena bez DPH (DOPLNÍ ÚČASTNÍK) ]]*Tabulka1[[#This Row],[Sazba DPH v %                                  (DOPLNÍ ÚČASTNÍK)]]</f>
        <v>0</v>
      </c>
      <c r="N15" s="62">
        <v>207.25</v>
      </c>
      <c r="O15" s="63">
        <f>+Tabulka1[[#This Row],[Počet měrných jednotek]]*Tabulka1[[#This Row],[Cena za jednotku bez DPH v Kč - závazná jednotková cena bez DPH (DOPLNÍ ÚČASTNÍK) ]]</f>
        <v>0</v>
      </c>
      <c r="P15" s="64">
        <f>+Tabulka1[[#This Row],[Cena DPH za měrnou jednotku v Kč]]*Tabulka1[[#This Row],[Počet měrných jednotek]]</f>
        <v>0</v>
      </c>
      <c r="Q15" s="65">
        <f>+Tabulka1[[#This Row],[Celková cena bez DPH v Kč (pro účely hodnocení)  ]]+Tabulka1[[#This Row],[Celková cena DPH v Kč]]</f>
        <v>0</v>
      </c>
      <c r="R15" s="58"/>
      <c r="S15" s="59"/>
      <c r="T15" s="60"/>
      <c r="U15" s="54" t="s">
        <v>39</v>
      </c>
      <c r="V15" s="54" t="s">
        <v>40</v>
      </c>
      <c r="W15" s="54" t="s">
        <v>41</v>
      </c>
      <c r="X15" s="54" t="s">
        <v>42</v>
      </c>
      <c r="Y15" s="55" t="s">
        <v>43</v>
      </c>
      <c r="Z15" s="55" t="s">
        <v>44</v>
      </c>
      <c r="AA15" s="56" t="s">
        <v>45</v>
      </c>
      <c r="AB15" s="54" t="s">
        <v>46</v>
      </c>
      <c r="AC15" s="55"/>
      <c r="AD15" s="57" t="s">
        <v>47</v>
      </c>
      <c r="AE15" s="54" t="s">
        <v>48</v>
      </c>
      <c r="AF15" s="54" t="s">
        <v>49</v>
      </c>
      <c r="AG15" s="79"/>
    </row>
    <row r="16" spans="1:33" ht="93.75" x14ac:dyDescent="0.3">
      <c r="A16" s="10">
        <v>9</v>
      </c>
      <c r="B16" s="68" t="s">
        <v>80</v>
      </c>
      <c r="C16" s="68" t="s">
        <v>81</v>
      </c>
      <c r="D16" s="90" t="s">
        <v>70</v>
      </c>
      <c r="E16" s="90" t="s">
        <v>82</v>
      </c>
      <c r="F16" s="85"/>
      <c r="G16" s="85"/>
      <c r="H16" s="92"/>
      <c r="I16" s="66">
        <v>100</v>
      </c>
      <c r="J16" s="70" t="s">
        <v>64</v>
      </c>
      <c r="K16" s="82">
        <v>0</v>
      </c>
      <c r="L16" s="39">
        <v>0</v>
      </c>
      <c r="M16" s="61">
        <f>+Tabulka1[[#This Row],[Cena za jednotku bez DPH v Kč - závazná jednotková cena bez DPH (DOPLNÍ ÚČASTNÍK) ]]*Tabulka1[[#This Row],[Sazba DPH v %                                  (DOPLNÍ ÚČASTNÍK)]]</f>
        <v>0</v>
      </c>
      <c r="N16" s="62">
        <v>208.25</v>
      </c>
      <c r="O16" s="63">
        <f>+Tabulka1[[#This Row],[Počet měrných jednotek]]*Tabulka1[[#This Row],[Cena za jednotku bez DPH v Kč - závazná jednotková cena bez DPH (DOPLNÍ ÚČASTNÍK) ]]</f>
        <v>0</v>
      </c>
      <c r="P16" s="64">
        <f>+Tabulka1[[#This Row],[Cena DPH za měrnou jednotku v Kč]]*Tabulka1[[#This Row],[Počet měrných jednotek]]</f>
        <v>0</v>
      </c>
      <c r="Q16" s="65">
        <f>+Tabulka1[[#This Row],[Celková cena bez DPH v Kč (pro účely hodnocení)  ]]+Tabulka1[[#This Row],[Celková cena DPH v Kč]]</f>
        <v>0</v>
      </c>
      <c r="R16" s="58"/>
      <c r="S16" s="59"/>
      <c r="T16" s="60"/>
      <c r="U16" s="54" t="s">
        <v>39</v>
      </c>
      <c r="V16" s="54" t="s">
        <v>40</v>
      </c>
      <c r="W16" s="54" t="s">
        <v>41</v>
      </c>
      <c r="X16" s="54" t="s">
        <v>42</v>
      </c>
      <c r="Y16" s="55" t="s">
        <v>43</v>
      </c>
      <c r="Z16" s="55" t="s">
        <v>44</v>
      </c>
      <c r="AA16" s="56" t="s">
        <v>45</v>
      </c>
      <c r="AB16" s="54" t="s">
        <v>46</v>
      </c>
      <c r="AC16" s="55"/>
      <c r="AD16" s="57" t="s">
        <v>47</v>
      </c>
      <c r="AE16" s="54" t="s">
        <v>48</v>
      </c>
      <c r="AF16" s="54" t="s">
        <v>49</v>
      </c>
      <c r="AG16" s="79"/>
    </row>
    <row r="17" spans="1:33" ht="93.75" x14ac:dyDescent="0.3">
      <c r="A17" s="10">
        <v>10</v>
      </c>
      <c r="B17" s="68" t="s">
        <v>83</v>
      </c>
      <c r="C17" s="69" t="s">
        <v>84</v>
      </c>
      <c r="D17" s="90" t="s">
        <v>85</v>
      </c>
      <c r="E17" s="90" t="s">
        <v>86</v>
      </c>
      <c r="F17" s="85"/>
      <c r="G17" s="85"/>
      <c r="H17" s="92"/>
      <c r="I17" s="66">
        <v>500</v>
      </c>
      <c r="J17" s="67" t="s">
        <v>87</v>
      </c>
      <c r="K17" s="82">
        <v>0</v>
      </c>
      <c r="L17" s="39">
        <v>0</v>
      </c>
      <c r="M17" s="61">
        <f>+Tabulka1[[#This Row],[Cena za jednotku bez DPH v Kč - závazná jednotková cena bez DPH (DOPLNÍ ÚČASTNÍK) ]]*Tabulka1[[#This Row],[Sazba DPH v %                                  (DOPLNÍ ÚČASTNÍK)]]</f>
        <v>0</v>
      </c>
      <c r="N17" s="62">
        <v>209.25</v>
      </c>
      <c r="O17" s="63">
        <f>+Tabulka1[[#This Row],[Počet měrných jednotek]]*Tabulka1[[#This Row],[Cena za jednotku bez DPH v Kč - závazná jednotková cena bez DPH (DOPLNÍ ÚČASTNÍK) ]]</f>
        <v>0</v>
      </c>
      <c r="P17" s="64">
        <f>+Tabulka1[[#This Row],[Cena DPH za měrnou jednotku v Kč]]*Tabulka1[[#This Row],[Počet měrných jednotek]]</f>
        <v>0</v>
      </c>
      <c r="Q17" s="65">
        <f>+Tabulka1[[#This Row],[Celková cena bez DPH v Kč (pro účely hodnocení)  ]]+Tabulka1[[#This Row],[Celková cena DPH v Kč]]</f>
        <v>0</v>
      </c>
      <c r="R17" s="58"/>
      <c r="S17" s="59"/>
      <c r="T17" s="60"/>
      <c r="U17" s="54" t="s">
        <v>39</v>
      </c>
      <c r="V17" s="54" t="s">
        <v>40</v>
      </c>
      <c r="W17" s="54" t="s">
        <v>41</v>
      </c>
      <c r="X17" s="54" t="s">
        <v>42</v>
      </c>
      <c r="Y17" s="55" t="s">
        <v>43</v>
      </c>
      <c r="Z17" s="55" t="s">
        <v>44</v>
      </c>
      <c r="AA17" s="56" t="s">
        <v>45</v>
      </c>
      <c r="AB17" s="54" t="s">
        <v>46</v>
      </c>
      <c r="AC17" s="55"/>
      <c r="AD17" s="57" t="s">
        <v>47</v>
      </c>
      <c r="AE17" s="54" t="s">
        <v>48</v>
      </c>
      <c r="AF17" s="54" t="s">
        <v>49</v>
      </c>
      <c r="AG17" s="79"/>
    </row>
    <row r="18" spans="1:33" ht="93.75" x14ac:dyDescent="0.3">
      <c r="A18" s="10">
        <v>11</v>
      </c>
      <c r="B18" s="68" t="s">
        <v>88</v>
      </c>
      <c r="C18" s="86" t="s">
        <v>389</v>
      </c>
      <c r="D18" s="90" t="s">
        <v>89</v>
      </c>
      <c r="E18" s="90"/>
      <c r="F18" s="85"/>
      <c r="G18" s="85"/>
      <c r="H18" s="92"/>
      <c r="I18" s="66">
        <v>15</v>
      </c>
      <c r="J18" s="70" t="s">
        <v>64</v>
      </c>
      <c r="K18" s="82">
        <v>0</v>
      </c>
      <c r="L18" s="39">
        <v>0</v>
      </c>
      <c r="M18" s="61">
        <f>+Tabulka1[[#This Row],[Cena za jednotku bez DPH v Kč - závazná jednotková cena bez DPH (DOPLNÍ ÚČASTNÍK) ]]*Tabulka1[[#This Row],[Sazba DPH v %                                  (DOPLNÍ ÚČASTNÍK)]]</f>
        <v>0</v>
      </c>
      <c r="N18" s="62">
        <v>210.25</v>
      </c>
      <c r="O18" s="63">
        <f>+Tabulka1[[#This Row],[Počet měrných jednotek]]*Tabulka1[[#This Row],[Cena za jednotku bez DPH v Kč - závazná jednotková cena bez DPH (DOPLNÍ ÚČASTNÍK) ]]</f>
        <v>0</v>
      </c>
      <c r="P18" s="64">
        <f>+Tabulka1[[#This Row],[Cena DPH za měrnou jednotku v Kč]]*Tabulka1[[#This Row],[Počet měrných jednotek]]</f>
        <v>0</v>
      </c>
      <c r="Q18" s="65">
        <f>+Tabulka1[[#This Row],[Celková cena bez DPH v Kč (pro účely hodnocení)  ]]+Tabulka1[[#This Row],[Celková cena DPH v Kč]]</f>
        <v>0</v>
      </c>
      <c r="R18" s="58"/>
      <c r="S18" s="59"/>
      <c r="T18" s="60"/>
      <c r="U18" s="54" t="s">
        <v>39</v>
      </c>
      <c r="V18" s="54" t="s">
        <v>40</v>
      </c>
      <c r="W18" s="54" t="s">
        <v>41</v>
      </c>
      <c r="X18" s="54" t="s">
        <v>42</v>
      </c>
      <c r="Y18" s="55" t="s">
        <v>43</v>
      </c>
      <c r="Z18" s="55" t="s">
        <v>44</v>
      </c>
      <c r="AA18" s="56" t="s">
        <v>45</v>
      </c>
      <c r="AB18" s="54" t="s">
        <v>46</v>
      </c>
      <c r="AC18" s="55"/>
      <c r="AD18" s="57" t="s">
        <v>47</v>
      </c>
      <c r="AE18" s="54" t="s">
        <v>48</v>
      </c>
      <c r="AF18" s="54" t="s">
        <v>49</v>
      </c>
      <c r="AG18" s="79"/>
    </row>
    <row r="19" spans="1:33" ht="93.75" x14ac:dyDescent="0.3">
      <c r="A19" s="10">
        <v>12</v>
      </c>
      <c r="B19" s="68" t="s">
        <v>90</v>
      </c>
      <c r="C19" s="86" t="s">
        <v>390</v>
      </c>
      <c r="D19" s="90" t="s">
        <v>89</v>
      </c>
      <c r="E19" s="90"/>
      <c r="F19" s="85"/>
      <c r="G19" s="85"/>
      <c r="H19" s="92"/>
      <c r="I19" s="66">
        <v>15</v>
      </c>
      <c r="J19" s="70" t="s">
        <v>64</v>
      </c>
      <c r="K19" s="82">
        <v>0</v>
      </c>
      <c r="L19" s="39">
        <v>0</v>
      </c>
      <c r="M19" s="61">
        <f>+Tabulka1[[#This Row],[Cena za jednotku bez DPH v Kč - závazná jednotková cena bez DPH (DOPLNÍ ÚČASTNÍK) ]]*Tabulka1[[#This Row],[Sazba DPH v %                                  (DOPLNÍ ÚČASTNÍK)]]</f>
        <v>0</v>
      </c>
      <c r="N19" s="62">
        <v>211.25</v>
      </c>
      <c r="O19" s="63">
        <f>+Tabulka1[[#This Row],[Počet měrných jednotek]]*Tabulka1[[#This Row],[Cena za jednotku bez DPH v Kč - závazná jednotková cena bez DPH (DOPLNÍ ÚČASTNÍK) ]]</f>
        <v>0</v>
      </c>
      <c r="P19" s="64">
        <f>+Tabulka1[[#This Row],[Cena DPH za měrnou jednotku v Kč]]*Tabulka1[[#This Row],[Počet měrných jednotek]]</f>
        <v>0</v>
      </c>
      <c r="Q19" s="65">
        <f>+Tabulka1[[#This Row],[Celková cena bez DPH v Kč (pro účely hodnocení)  ]]+Tabulka1[[#This Row],[Celková cena DPH v Kč]]</f>
        <v>0</v>
      </c>
      <c r="R19" s="58"/>
      <c r="S19" s="59"/>
      <c r="T19" s="60"/>
      <c r="U19" s="54" t="s">
        <v>39</v>
      </c>
      <c r="V19" s="54" t="s">
        <v>40</v>
      </c>
      <c r="W19" s="54" t="s">
        <v>41</v>
      </c>
      <c r="X19" s="54" t="s">
        <v>42</v>
      </c>
      <c r="Y19" s="55" t="s">
        <v>43</v>
      </c>
      <c r="Z19" s="55" t="s">
        <v>44</v>
      </c>
      <c r="AA19" s="56" t="s">
        <v>45</v>
      </c>
      <c r="AB19" s="54" t="s">
        <v>46</v>
      </c>
      <c r="AC19" s="55"/>
      <c r="AD19" s="57" t="s">
        <v>47</v>
      </c>
      <c r="AE19" s="54" t="s">
        <v>48</v>
      </c>
      <c r="AF19" s="54" t="s">
        <v>49</v>
      </c>
      <c r="AG19" s="79"/>
    </row>
    <row r="20" spans="1:33" ht="93.75" x14ac:dyDescent="0.3">
      <c r="A20" s="10">
        <v>13</v>
      </c>
      <c r="B20" s="68" t="s">
        <v>91</v>
      </c>
      <c r="C20" s="69" t="s">
        <v>92</v>
      </c>
      <c r="D20" s="90" t="s">
        <v>93</v>
      </c>
      <c r="E20" s="90" t="s">
        <v>94</v>
      </c>
      <c r="F20" s="85"/>
      <c r="G20" s="85"/>
      <c r="H20" s="92"/>
      <c r="I20" s="66">
        <f>2000*0.5</f>
        <v>1000</v>
      </c>
      <c r="J20" s="70" t="s">
        <v>54</v>
      </c>
      <c r="K20" s="82">
        <v>0</v>
      </c>
      <c r="L20" s="39">
        <v>0</v>
      </c>
      <c r="M20" s="61">
        <f>+Tabulka1[[#This Row],[Cena za jednotku bez DPH v Kč - závazná jednotková cena bez DPH (DOPLNÍ ÚČASTNÍK) ]]*Tabulka1[[#This Row],[Sazba DPH v %                                  (DOPLNÍ ÚČASTNÍK)]]</f>
        <v>0</v>
      </c>
      <c r="N20" s="62">
        <v>212.25</v>
      </c>
      <c r="O20" s="63">
        <f>+Tabulka1[[#This Row],[Počet měrných jednotek]]*Tabulka1[[#This Row],[Cena za jednotku bez DPH v Kč - závazná jednotková cena bez DPH (DOPLNÍ ÚČASTNÍK) ]]</f>
        <v>0</v>
      </c>
      <c r="P20" s="64">
        <f>+Tabulka1[[#This Row],[Cena DPH za měrnou jednotku v Kč]]*Tabulka1[[#This Row],[Počet měrných jednotek]]</f>
        <v>0</v>
      </c>
      <c r="Q20" s="65">
        <f>+Tabulka1[[#This Row],[Celková cena bez DPH v Kč (pro účely hodnocení)  ]]+Tabulka1[[#This Row],[Celková cena DPH v Kč]]</f>
        <v>0</v>
      </c>
      <c r="R20" s="58"/>
      <c r="S20" s="59"/>
      <c r="T20" s="60"/>
      <c r="U20" s="54" t="s">
        <v>39</v>
      </c>
      <c r="V20" s="54" t="s">
        <v>40</v>
      </c>
      <c r="W20" s="54" t="s">
        <v>41</v>
      </c>
      <c r="X20" s="54" t="s">
        <v>42</v>
      </c>
      <c r="Y20" s="55" t="s">
        <v>43</v>
      </c>
      <c r="Z20" s="55" t="s">
        <v>44</v>
      </c>
      <c r="AA20" s="56" t="s">
        <v>45</v>
      </c>
      <c r="AB20" s="54" t="s">
        <v>46</v>
      </c>
      <c r="AC20" s="55"/>
      <c r="AD20" s="57" t="s">
        <v>47</v>
      </c>
      <c r="AE20" s="54" t="s">
        <v>48</v>
      </c>
      <c r="AF20" s="54" t="s">
        <v>49</v>
      </c>
      <c r="AG20" s="79"/>
    </row>
    <row r="21" spans="1:33" ht="93.75" x14ac:dyDescent="0.3">
      <c r="A21" s="10">
        <v>14</v>
      </c>
      <c r="B21" s="68" t="s">
        <v>95</v>
      </c>
      <c r="C21" s="68" t="s">
        <v>96</v>
      </c>
      <c r="D21" s="90" t="s">
        <v>97</v>
      </c>
      <c r="E21" s="90" t="s">
        <v>98</v>
      </c>
      <c r="F21" s="85"/>
      <c r="G21" s="85"/>
      <c r="H21" s="92"/>
      <c r="I21" s="66">
        <v>2</v>
      </c>
      <c r="J21" s="70" t="s">
        <v>99</v>
      </c>
      <c r="K21" s="82">
        <v>0</v>
      </c>
      <c r="L21" s="39">
        <v>0</v>
      </c>
      <c r="M21" s="61">
        <f>+Tabulka1[[#This Row],[Cena za jednotku bez DPH v Kč - závazná jednotková cena bez DPH (DOPLNÍ ÚČASTNÍK) ]]*Tabulka1[[#This Row],[Sazba DPH v %                                  (DOPLNÍ ÚČASTNÍK)]]</f>
        <v>0</v>
      </c>
      <c r="N21" s="62">
        <v>213.25</v>
      </c>
      <c r="O21" s="63">
        <f>+Tabulka1[[#This Row],[Počet měrných jednotek]]*Tabulka1[[#This Row],[Cena za jednotku bez DPH v Kč - závazná jednotková cena bez DPH (DOPLNÍ ÚČASTNÍK) ]]</f>
        <v>0</v>
      </c>
      <c r="P21" s="64">
        <f>+Tabulka1[[#This Row],[Cena DPH za měrnou jednotku v Kč]]*Tabulka1[[#This Row],[Počet měrných jednotek]]</f>
        <v>0</v>
      </c>
      <c r="Q21" s="65">
        <f>+Tabulka1[[#This Row],[Celková cena bez DPH v Kč (pro účely hodnocení)  ]]+Tabulka1[[#This Row],[Celková cena DPH v Kč]]</f>
        <v>0</v>
      </c>
      <c r="R21" s="58"/>
      <c r="S21" s="59"/>
      <c r="T21" s="60"/>
      <c r="U21" s="54" t="s">
        <v>39</v>
      </c>
      <c r="V21" s="54" t="s">
        <v>40</v>
      </c>
      <c r="W21" s="54" t="s">
        <v>41</v>
      </c>
      <c r="X21" s="54" t="s">
        <v>42</v>
      </c>
      <c r="Y21" s="55" t="s">
        <v>43</v>
      </c>
      <c r="Z21" s="55" t="s">
        <v>44</v>
      </c>
      <c r="AA21" s="56" t="s">
        <v>45</v>
      </c>
      <c r="AB21" s="54" t="s">
        <v>46</v>
      </c>
      <c r="AC21" s="55"/>
      <c r="AD21" s="57" t="s">
        <v>47</v>
      </c>
      <c r="AE21" s="54" t="s">
        <v>48</v>
      </c>
      <c r="AF21" s="54" t="s">
        <v>49</v>
      </c>
      <c r="AG21" s="79"/>
    </row>
    <row r="22" spans="1:33" ht="93.75" x14ac:dyDescent="0.3">
      <c r="A22" s="10">
        <v>15</v>
      </c>
      <c r="B22" s="68" t="s">
        <v>100</v>
      </c>
      <c r="C22" s="69" t="s">
        <v>101</v>
      </c>
      <c r="D22" s="90" t="s">
        <v>102</v>
      </c>
      <c r="E22" s="90" t="s">
        <v>103</v>
      </c>
      <c r="F22" s="85"/>
      <c r="G22" s="85"/>
      <c r="H22" s="92"/>
      <c r="I22" s="66">
        <v>5</v>
      </c>
      <c r="J22" s="67" t="s">
        <v>54</v>
      </c>
      <c r="K22" s="82">
        <v>0</v>
      </c>
      <c r="L22" s="39">
        <v>0</v>
      </c>
      <c r="M22" s="61">
        <f>+Tabulka1[[#This Row],[Cena za jednotku bez DPH v Kč - závazná jednotková cena bez DPH (DOPLNÍ ÚČASTNÍK) ]]*Tabulka1[[#This Row],[Sazba DPH v %                                  (DOPLNÍ ÚČASTNÍK)]]</f>
        <v>0</v>
      </c>
      <c r="N22" s="62">
        <v>214.25</v>
      </c>
      <c r="O22" s="63">
        <f>+Tabulka1[[#This Row],[Počet měrných jednotek]]*Tabulka1[[#This Row],[Cena za jednotku bez DPH v Kč - závazná jednotková cena bez DPH (DOPLNÍ ÚČASTNÍK) ]]</f>
        <v>0</v>
      </c>
      <c r="P22" s="64">
        <f>+Tabulka1[[#This Row],[Cena DPH za měrnou jednotku v Kč]]*Tabulka1[[#This Row],[Počet měrných jednotek]]</f>
        <v>0</v>
      </c>
      <c r="Q22" s="65">
        <f>+Tabulka1[[#This Row],[Celková cena bez DPH v Kč (pro účely hodnocení)  ]]+Tabulka1[[#This Row],[Celková cena DPH v Kč]]</f>
        <v>0</v>
      </c>
      <c r="R22" s="58"/>
      <c r="S22" s="59"/>
      <c r="T22" s="60"/>
      <c r="U22" s="54" t="s">
        <v>39</v>
      </c>
      <c r="V22" s="54" t="s">
        <v>40</v>
      </c>
      <c r="W22" s="54" t="s">
        <v>41</v>
      </c>
      <c r="X22" s="54" t="s">
        <v>42</v>
      </c>
      <c r="Y22" s="55" t="s">
        <v>43</v>
      </c>
      <c r="Z22" s="55" t="s">
        <v>44</v>
      </c>
      <c r="AA22" s="56" t="s">
        <v>45</v>
      </c>
      <c r="AB22" s="54" t="s">
        <v>46</v>
      </c>
      <c r="AC22" s="55"/>
      <c r="AD22" s="57" t="s">
        <v>47</v>
      </c>
      <c r="AE22" s="54" t="s">
        <v>48</v>
      </c>
      <c r="AF22" s="54" t="s">
        <v>49</v>
      </c>
      <c r="AG22" s="79"/>
    </row>
    <row r="23" spans="1:33" ht="93.75" x14ac:dyDescent="0.3">
      <c r="A23" s="10">
        <v>16</v>
      </c>
      <c r="B23" s="68" t="s">
        <v>104</v>
      </c>
      <c r="C23" s="68" t="s">
        <v>105</v>
      </c>
      <c r="D23" s="90" t="s">
        <v>106</v>
      </c>
      <c r="E23" s="90" t="s">
        <v>107</v>
      </c>
      <c r="F23" s="85"/>
      <c r="G23" s="85"/>
      <c r="H23" s="92"/>
      <c r="I23" s="66">
        <v>250</v>
      </c>
      <c r="J23" s="67" t="s">
        <v>76</v>
      </c>
      <c r="K23" s="82">
        <v>0</v>
      </c>
      <c r="L23" s="39">
        <v>0</v>
      </c>
      <c r="M23" s="61">
        <f>+Tabulka1[[#This Row],[Cena za jednotku bez DPH v Kč - závazná jednotková cena bez DPH (DOPLNÍ ÚČASTNÍK) ]]*Tabulka1[[#This Row],[Sazba DPH v %                                  (DOPLNÍ ÚČASTNÍK)]]</f>
        <v>0</v>
      </c>
      <c r="N23" s="62">
        <v>215.25</v>
      </c>
      <c r="O23" s="63">
        <f>+Tabulka1[[#This Row],[Počet měrných jednotek]]*Tabulka1[[#This Row],[Cena za jednotku bez DPH v Kč - závazná jednotková cena bez DPH (DOPLNÍ ÚČASTNÍK) ]]</f>
        <v>0</v>
      </c>
      <c r="P23" s="64">
        <f>+Tabulka1[[#This Row],[Cena DPH za měrnou jednotku v Kč]]*Tabulka1[[#This Row],[Počet měrných jednotek]]</f>
        <v>0</v>
      </c>
      <c r="Q23" s="65">
        <f>+Tabulka1[[#This Row],[Celková cena bez DPH v Kč (pro účely hodnocení)  ]]+Tabulka1[[#This Row],[Celková cena DPH v Kč]]</f>
        <v>0</v>
      </c>
      <c r="R23" s="58"/>
      <c r="S23" s="59"/>
      <c r="T23" s="60"/>
      <c r="U23" s="54" t="s">
        <v>39</v>
      </c>
      <c r="V23" s="54" t="s">
        <v>40</v>
      </c>
      <c r="W23" s="54" t="s">
        <v>41</v>
      </c>
      <c r="X23" s="54" t="s">
        <v>42</v>
      </c>
      <c r="Y23" s="55" t="s">
        <v>43</v>
      </c>
      <c r="Z23" s="55" t="s">
        <v>44</v>
      </c>
      <c r="AA23" s="56" t="s">
        <v>45</v>
      </c>
      <c r="AB23" s="54" t="s">
        <v>46</v>
      </c>
      <c r="AC23" s="55"/>
      <c r="AD23" s="57" t="s">
        <v>47</v>
      </c>
      <c r="AE23" s="54" t="s">
        <v>48</v>
      </c>
      <c r="AF23" s="54" t="s">
        <v>49</v>
      </c>
      <c r="AG23" s="79"/>
    </row>
    <row r="24" spans="1:33" ht="93.75" x14ac:dyDescent="0.3">
      <c r="A24" s="10">
        <v>17</v>
      </c>
      <c r="B24" s="68" t="s">
        <v>108</v>
      </c>
      <c r="C24" s="68" t="s">
        <v>109</v>
      </c>
      <c r="D24" s="90" t="s">
        <v>110</v>
      </c>
      <c r="E24" s="90" t="s">
        <v>111</v>
      </c>
      <c r="F24" s="85"/>
      <c r="G24" s="85"/>
      <c r="H24" s="92"/>
      <c r="I24" s="66">
        <v>2</v>
      </c>
      <c r="J24" s="67" t="s">
        <v>76</v>
      </c>
      <c r="K24" s="82">
        <v>0</v>
      </c>
      <c r="L24" s="39">
        <v>0</v>
      </c>
      <c r="M24" s="61">
        <f>+Tabulka1[[#This Row],[Cena za jednotku bez DPH v Kč - závazná jednotková cena bez DPH (DOPLNÍ ÚČASTNÍK) ]]*Tabulka1[[#This Row],[Sazba DPH v %                                  (DOPLNÍ ÚČASTNÍK)]]</f>
        <v>0</v>
      </c>
      <c r="N24" s="62">
        <v>216.25</v>
      </c>
      <c r="O24" s="63">
        <f>+Tabulka1[[#This Row],[Počet měrných jednotek]]*Tabulka1[[#This Row],[Cena za jednotku bez DPH v Kč - závazná jednotková cena bez DPH (DOPLNÍ ÚČASTNÍK) ]]</f>
        <v>0</v>
      </c>
      <c r="P24" s="64">
        <f>+Tabulka1[[#This Row],[Cena DPH za měrnou jednotku v Kč]]*Tabulka1[[#This Row],[Počet měrných jednotek]]</f>
        <v>0</v>
      </c>
      <c r="Q24" s="65">
        <f>+Tabulka1[[#This Row],[Celková cena bez DPH v Kč (pro účely hodnocení)  ]]+Tabulka1[[#This Row],[Celková cena DPH v Kč]]</f>
        <v>0</v>
      </c>
      <c r="R24" s="58"/>
      <c r="S24" s="59"/>
      <c r="T24" s="60"/>
      <c r="U24" s="54" t="s">
        <v>39</v>
      </c>
      <c r="V24" s="54" t="s">
        <v>40</v>
      </c>
      <c r="W24" s="54" t="s">
        <v>41</v>
      </c>
      <c r="X24" s="54" t="s">
        <v>42</v>
      </c>
      <c r="Y24" s="55" t="s">
        <v>43</v>
      </c>
      <c r="Z24" s="55" t="s">
        <v>44</v>
      </c>
      <c r="AA24" s="56" t="s">
        <v>45</v>
      </c>
      <c r="AB24" s="54" t="s">
        <v>46</v>
      </c>
      <c r="AC24" s="55"/>
      <c r="AD24" s="57" t="s">
        <v>47</v>
      </c>
      <c r="AE24" s="54" t="s">
        <v>48</v>
      </c>
      <c r="AF24" s="54" t="s">
        <v>49</v>
      </c>
      <c r="AG24" s="79"/>
    </row>
    <row r="25" spans="1:33" ht="93.75" x14ac:dyDescent="0.3">
      <c r="A25" s="10">
        <v>18</v>
      </c>
      <c r="B25" s="68" t="s">
        <v>112</v>
      </c>
      <c r="C25" s="68" t="s">
        <v>113</v>
      </c>
      <c r="D25" s="90" t="s">
        <v>114</v>
      </c>
      <c r="E25" s="90" t="s">
        <v>115</v>
      </c>
      <c r="F25" s="85"/>
      <c r="G25" s="85"/>
      <c r="H25" s="92"/>
      <c r="I25" s="66">
        <v>100</v>
      </c>
      <c r="J25" s="70" t="s">
        <v>76</v>
      </c>
      <c r="K25" s="82">
        <v>0</v>
      </c>
      <c r="L25" s="39">
        <v>0</v>
      </c>
      <c r="M25" s="61">
        <f>+Tabulka1[[#This Row],[Cena za jednotku bez DPH v Kč - závazná jednotková cena bez DPH (DOPLNÍ ÚČASTNÍK) ]]*Tabulka1[[#This Row],[Sazba DPH v %                                  (DOPLNÍ ÚČASTNÍK)]]</f>
        <v>0</v>
      </c>
      <c r="N25" s="62">
        <v>217.25</v>
      </c>
      <c r="O25" s="63">
        <f>+Tabulka1[[#This Row],[Počet měrných jednotek]]*Tabulka1[[#This Row],[Cena za jednotku bez DPH v Kč - závazná jednotková cena bez DPH (DOPLNÍ ÚČASTNÍK) ]]</f>
        <v>0</v>
      </c>
      <c r="P25" s="64">
        <f>+Tabulka1[[#This Row],[Cena DPH za měrnou jednotku v Kč]]*Tabulka1[[#This Row],[Počet měrných jednotek]]</f>
        <v>0</v>
      </c>
      <c r="Q25" s="65">
        <f>+Tabulka1[[#This Row],[Celková cena bez DPH v Kč (pro účely hodnocení)  ]]+Tabulka1[[#This Row],[Celková cena DPH v Kč]]</f>
        <v>0</v>
      </c>
      <c r="R25" s="58"/>
      <c r="S25" s="59"/>
      <c r="T25" s="60"/>
      <c r="U25" s="54" t="s">
        <v>39</v>
      </c>
      <c r="V25" s="54" t="s">
        <v>40</v>
      </c>
      <c r="W25" s="54" t="s">
        <v>41</v>
      </c>
      <c r="X25" s="54" t="s">
        <v>42</v>
      </c>
      <c r="Y25" s="55" t="s">
        <v>43</v>
      </c>
      <c r="Z25" s="55" t="s">
        <v>44</v>
      </c>
      <c r="AA25" s="56" t="s">
        <v>45</v>
      </c>
      <c r="AB25" s="54" t="s">
        <v>46</v>
      </c>
      <c r="AC25" s="55"/>
      <c r="AD25" s="57" t="s">
        <v>47</v>
      </c>
      <c r="AE25" s="54" t="s">
        <v>48</v>
      </c>
      <c r="AF25" s="54" t="s">
        <v>49</v>
      </c>
      <c r="AG25" s="79"/>
    </row>
    <row r="26" spans="1:33" ht="93.75" x14ac:dyDescent="0.3">
      <c r="A26" s="10">
        <v>19</v>
      </c>
      <c r="B26" s="68" t="s">
        <v>116</v>
      </c>
      <c r="C26" s="68" t="s">
        <v>117</v>
      </c>
      <c r="D26" s="90" t="s">
        <v>118</v>
      </c>
      <c r="E26" s="90" t="s">
        <v>119</v>
      </c>
      <c r="F26" s="85"/>
      <c r="G26" s="85"/>
      <c r="H26" s="92"/>
      <c r="I26" s="66">
        <v>500</v>
      </c>
      <c r="J26" s="70" t="s">
        <v>76</v>
      </c>
      <c r="K26" s="82">
        <v>0</v>
      </c>
      <c r="L26" s="39">
        <v>0</v>
      </c>
      <c r="M26" s="61">
        <f>+Tabulka1[[#This Row],[Cena za jednotku bez DPH v Kč - závazná jednotková cena bez DPH (DOPLNÍ ÚČASTNÍK) ]]*Tabulka1[[#This Row],[Sazba DPH v %                                  (DOPLNÍ ÚČASTNÍK)]]</f>
        <v>0</v>
      </c>
      <c r="N26" s="62">
        <v>218.25</v>
      </c>
      <c r="O26" s="63">
        <f>+Tabulka1[[#This Row],[Počet měrných jednotek]]*Tabulka1[[#This Row],[Cena za jednotku bez DPH v Kč - závazná jednotková cena bez DPH (DOPLNÍ ÚČASTNÍK) ]]</f>
        <v>0</v>
      </c>
      <c r="P26" s="64">
        <f>+Tabulka1[[#This Row],[Cena DPH za měrnou jednotku v Kč]]*Tabulka1[[#This Row],[Počet měrných jednotek]]</f>
        <v>0</v>
      </c>
      <c r="Q26" s="65">
        <f>+Tabulka1[[#This Row],[Celková cena bez DPH v Kč (pro účely hodnocení)  ]]+Tabulka1[[#This Row],[Celková cena DPH v Kč]]</f>
        <v>0</v>
      </c>
      <c r="R26" s="58"/>
      <c r="S26" s="59"/>
      <c r="T26" s="60"/>
      <c r="U26" s="54" t="s">
        <v>39</v>
      </c>
      <c r="V26" s="54" t="s">
        <v>40</v>
      </c>
      <c r="W26" s="54" t="s">
        <v>41</v>
      </c>
      <c r="X26" s="54" t="s">
        <v>42</v>
      </c>
      <c r="Y26" s="55" t="s">
        <v>43</v>
      </c>
      <c r="Z26" s="55" t="s">
        <v>44</v>
      </c>
      <c r="AA26" s="56" t="s">
        <v>45</v>
      </c>
      <c r="AB26" s="54" t="s">
        <v>46</v>
      </c>
      <c r="AC26" s="55"/>
      <c r="AD26" s="57" t="s">
        <v>47</v>
      </c>
      <c r="AE26" s="54" t="s">
        <v>48</v>
      </c>
      <c r="AF26" s="54" t="s">
        <v>49</v>
      </c>
      <c r="AG26" s="79"/>
    </row>
    <row r="27" spans="1:33" ht="93.75" x14ac:dyDescent="0.3">
      <c r="A27" s="10">
        <v>20</v>
      </c>
      <c r="B27" s="38" t="s">
        <v>120</v>
      </c>
      <c r="C27" s="81" t="s">
        <v>121</v>
      </c>
      <c r="D27" s="87" t="s">
        <v>97</v>
      </c>
      <c r="E27" s="87"/>
      <c r="F27" s="85"/>
      <c r="G27" s="85"/>
      <c r="H27" s="89"/>
      <c r="I27" s="52">
        <v>2</v>
      </c>
      <c r="J27" s="53" t="s">
        <v>99</v>
      </c>
      <c r="K27" s="82">
        <v>0</v>
      </c>
      <c r="L27" s="39">
        <v>0</v>
      </c>
      <c r="M27" s="40">
        <f>+Tabulka1[[#This Row],[Cena za jednotku bez DPH v Kč - závazná jednotková cena bez DPH (DOPLNÍ ÚČASTNÍK) ]]*Tabulka1[[#This Row],[Sazba DPH v %                                  (DOPLNÍ ÚČASTNÍK)]]</f>
        <v>0</v>
      </c>
      <c r="N27" s="41">
        <v>219.25</v>
      </c>
      <c r="O27" s="42">
        <f>+Tabulka1[[#This Row],[Počet měrných jednotek]]*Tabulka1[[#This Row],[Cena za jednotku bez DPH v Kč - závazná jednotková cena bez DPH (DOPLNÍ ÚČASTNÍK) ]]</f>
        <v>0</v>
      </c>
      <c r="P27" s="43">
        <f>+Tabulka1[[#This Row],[Cena DPH za měrnou jednotku v Kč]]*Tabulka1[[#This Row],[Počet měrných jednotek]]</f>
        <v>0</v>
      </c>
      <c r="Q27" s="44">
        <f>+Tabulka1[[#This Row],[Celková cena bez DPH v Kč (pro účely hodnocení)  ]]+Tabulka1[[#This Row],[Celková cena DPH v Kč]]</f>
        <v>0</v>
      </c>
      <c r="R27" s="45"/>
      <c r="S27" s="46"/>
      <c r="T27" s="47"/>
      <c r="U27" s="48" t="s">
        <v>39</v>
      </c>
      <c r="V27" s="48" t="s">
        <v>40</v>
      </c>
      <c r="W27" s="49" t="s">
        <v>122</v>
      </c>
      <c r="X27" s="49" t="s">
        <v>42</v>
      </c>
      <c r="Y27" s="50" t="s">
        <v>43</v>
      </c>
      <c r="Z27" s="50" t="s">
        <v>44</v>
      </c>
      <c r="AA27" s="51" t="s">
        <v>45</v>
      </c>
      <c r="AB27" s="49" t="s">
        <v>46</v>
      </c>
      <c r="AC27" s="50"/>
      <c r="AD27" s="49" t="s">
        <v>47</v>
      </c>
      <c r="AE27" s="48" t="s">
        <v>123</v>
      </c>
      <c r="AF27" s="48" t="s">
        <v>124</v>
      </c>
      <c r="AG27" s="79" t="s">
        <v>393</v>
      </c>
    </row>
    <row r="28" spans="1:33" ht="56.25" x14ac:dyDescent="0.3">
      <c r="A28" s="10">
        <v>21</v>
      </c>
      <c r="B28" s="77" t="s">
        <v>125</v>
      </c>
      <c r="C28" s="77" t="s">
        <v>126</v>
      </c>
      <c r="D28" s="90" t="s">
        <v>127</v>
      </c>
      <c r="E28" s="90"/>
      <c r="F28" s="85"/>
      <c r="G28" s="85"/>
      <c r="H28" s="92"/>
      <c r="I28" s="75">
        <v>50</v>
      </c>
      <c r="J28" s="76" t="s">
        <v>129</v>
      </c>
      <c r="K28" s="82">
        <v>0</v>
      </c>
      <c r="L28" s="39">
        <v>0</v>
      </c>
      <c r="M28" s="61">
        <f>+Tabulka1[[#This Row],[Cena za jednotku bez DPH v Kč - závazná jednotková cena bez DPH (DOPLNÍ ÚČASTNÍK) ]]*Tabulka1[[#This Row],[Sazba DPH v %                                  (DOPLNÍ ÚČASTNÍK)]]</f>
        <v>0</v>
      </c>
      <c r="N28" s="62">
        <v>220.25</v>
      </c>
      <c r="O28" s="63">
        <f>+Tabulka1[[#This Row],[Počet měrných jednotek]]*Tabulka1[[#This Row],[Cena za jednotku bez DPH v Kč - závazná jednotková cena bez DPH (DOPLNÍ ÚČASTNÍK) ]]</f>
        <v>0</v>
      </c>
      <c r="P28" s="64">
        <f>+Tabulka1[[#This Row],[Cena DPH za měrnou jednotku v Kč]]*Tabulka1[[#This Row],[Počet měrných jednotek]]</f>
        <v>0</v>
      </c>
      <c r="Q28" s="65">
        <f>+Tabulka1[[#This Row],[Celková cena bez DPH v Kč (pro účely hodnocení)  ]]+Tabulka1[[#This Row],[Celková cena DPH v Kč]]</f>
        <v>0</v>
      </c>
      <c r="R28" s="58"/>
      <c r="S28" s="59"/>
      <c r="T28" s="60"/>
      <c r="U28" s="71" t="s">
        <v>130</v>
      </c>
      <c r="V28" s="71" t="s">
        <v>131</v>
      </c>
      <c r="W28" s="72" t="s">
        <v>132</v>
      </c>
      <c r="X28" s="71" t="s">
        <v>133</v>
      </c>
      <c r="Y28" s="73" t="s">
        <v>43</v>
      </c>
      <c r="Z28" s="73" t="s">
        <v>44</v>
      </c>
      <c r="AA28" s="74" t="s">
        <v>134</v>
      </c>
      <c r="AB28" s="71" t="s">
        <v>46</v>
      </c>
      <c r="AC28" s="73"/>
      <c r="AD28" s="71" t="s">
        <v>135</v>
      </c>
      <c r="AE28" s="71" t="s">
        <v>136</v>
      </c>
      <c r="AF28" s="71" t="s">
        <v>137</v>
      </c>
      <c r="AG28" s="80" t="s">
        <v>128</v>
      </c>
    </row>
    <row r="29" spans="1:33" ht="150" x14ac:dyDescent="0.3">
      <c r="A29" s="10">
        <v>22</v>
      </c>
      <c r="B29" s="77" t="s">
        <v>138</v>
      </c>
      <c r="C29" s="77" t="s">
        <v>139</v>
      </c>
      <c r="D29" s="90" t="s">
        <v>140</v>
      </c>
      <c r="E29" s="90"/>
      <c r="F29" s="85"/>
      <c r="G29" s="85"/>
      <c r="H29" s="92"/>
      <c r="I29" s="75">
        <v>2</v>
      </c>
      <c r="J29" s="78" t="s">
        <v>64</v>
      </c>
      <c r="K29" s="82">
        <v>0</v>
      </c>
      <c r="L29" s="39">
        <v>0</v>
      </c>
      <c r="M29" s="61">
        <f>+Tabulka1[[#This Row],[Cena za jednotku bez DPH v Kč - závazná jednotková cena bez DPH (DOPLNÍ ÚČASTNÍK) ]]*Tabulka1[[#This Row],[Sazba DPH v %                                  (DOPLNÍ ÚČASTNÍK)]]</f>
        <v>0</v>
      </c>
      <c r="N29" s="62">
        <v>221.25</v>
      </c>
      <c r="O29" s="63">
        <f>+Tabulka1[[#This Row],[Počet měrných jednotek]]*Tabulka1[[#This Row],[Cena za jednotku bez DPH v Kč - závazná jednotková cena bez DPH (DOPLNÍ ÚČASTNÍK) ]]</f>
        <v>0</v>
      </c>
      <c r="P29" s="64">
        <f>+Tabulka1[[#This Row],[Cena DPH za měrnou jednotku v Kč]]*Tabulka1[[#This Row],[Počet měrných jednotek]]</f>
        <v>0</v>
      </c>
      <c r="Q29" s="65">
        <f>+Tabulka1[[#This Row],[Celková cena bez DPH v Kč (pro účely hodnocení)  ]]+Tabulka1[[#This Row],[Celková cena DPH v Kč]]</f>
        <v>0</v>
      </c>
      <c r="R29" s="58"/>
      <c r="S29" s="59"/>
      <c r="T29" s="60"/>
      <c r="U29" s="71" t="s">
        <v>130</v>
      </c>
      <c r="V29" s="71" t="s">
        <v>131</v>
      </c>
      <c r="W29" s="71" t="s">
        <v>132</v>
      </c>
      <c r="X29" s="71" t="s">
        <v>133</v>
      </c>
      <c r="Y29" s="73" t="s">
        <v>43</v>
      </c>
      <c r="Z29" s="73" t="s">
        <v>44</v>
      </c>
      <c r="AA29" s="74" t="s">
        <v>134</v>
      </c>
      <c r="AB29" s="71" t="s">
        <v>46</v>
      </c>
      <c r="AC29" s="73"/>
      <c r="AD29" s="71" t="s">
        <v>135</v>
      </c>
      <c r="AE29" s="71" t="s">
        <v>136</v>
      </c>
      <c r="AF29" s="71" t="s">
        <v>137</v>
      </c>
      <c r="AG29" s="80" t="s">
        <v>128</v>
      </c>
    </row>
    <row r="30" spans="1:33" ht="56.25" x14ac:dyDescent="0.3">
      <c r="A30" s="10">
        <v>23</v>
      </c>
      <c r="B30" s="81" t="s">
        <v>141</v>
      </c>
      <c r="C30" s="81" t="s">
        <v>142</v>
      </c>
      <c r="D30" s="87" t="s">
        <v>85</v>
      </c>
      <c r="E30" s="87" t="s">
        <v>143</v>
      </c>
      <c r="F30" s="85"/>
      <c r="G30" s="85"/>
      <c r="H30" s="89"/>
      <c r="I30" s="52">
        <v>250</v>
      </c>
      <c r="J30" s="27" t="s">
        <v>87</v>
      </c>
      <c r="K30" s="82">
        <v>0</v>
      </c>
      <c r="L30" s="39">
        <v>0</v>
      </c>
      <c r="M30" s="40">
        <f>+Tabulka1[[#This Row],[Cena za jednotku bez DPH v Kč - závazná jednotková cena bez DPH (DOPLNÍ ÚČASTNÍK) ]]*Tabulka1[[#This Row],[Sazba DPH v %                                  (DOPLNÍ ÚČASTNÍK)]]</f>
        <v>0</v>
      </c>
      <c r="N30" s="41">
        <v>222.25</v>
      </c>
      <c r="O30" s="42">
        <f>+Tabulka1[[#This Row],[Počet měrných jednotek]]*Tabulka1[[#This Row],[Cena za jednotku bez DPH v Kč - závazná jednotková cena bez DPH (DOPLNÍ ÚČASTNÍK) ]]</f>
        <v>0</v>
      </c>
      <c r="P30" s="43">
        <f>+Tabulka1[[#This Row],[Cena DPH za měrnou jednotku v Kč]]*Tabulka1[[#This Row],[Počet měrných jednotek]]</f>
        <v>0</v>
      </c>
      <c r="Q30" s="44">
        <f>+Tabulka1[[#This Row],[Celková cena bez DPH v Kč (pro účely hodnocení)  ]]+Tabulka1[[#This Row],[Celková cena DPH v Kč]]</f>
        <v>0</v>
      </c>
      <c r="R30" s="45"/>
      <c r="S30" s="46"/>
      <c r="T30" s="47"/>
      <c r="U30" s="48">
        <v>131</v>
      </c>
      <c r="V30" s="48">
        <v>67</v>
      </c>
      <c r="W30" s="49" t="s">
        <v>144</v>
      </c>
      <c r="X30" s="28" t="s">
        <v>394</v>
      </c>
      <c r="Y30" s="50"/>
      <c r="Z30" s="50"/>
      <c r="AA30" s="51"/>
      <c r="AB30" s="49"/>
      <c r="AC30" s="49"/>
      <c r="AD30" s="50" t="s">
        <v>145</v>
      </c>
      <c r="AE30" s="48" t="s">
        <v>146</v>
      </c>
      <c r="AF30" s="48" t="s">
        <v>147</v>
      </c>
      <c r="AG30" s="79"/>
    </row>
    <row r="31" spans="1:33" ht="56.25" x14ac:dyDescent="0.3">
      <c r="A31" s="10">
        <v>24</v>
      </c>
      <c r="B31" s="81" t="s">
        <v>148</v>
      </c>
      <c r="C31" s="81" t="s">
        <v>149</v>
      </c>
      <c r="D31" s="87" t="s">
        <v>85</v>
      </c>
      <c r="E31" s="87" t="s">
        <v>150</v>
      </c>
      <c r="F31" s="85"/>
      <c r="G31" s="85"/>
      <c r="H31" s="89"/>
      <c r="I31" s="52">
        <v>250</v>
      </c>
      <c r="J31" s="27" t="s">
        <v>87</v>
      </c>
      <c r="K31" s="82">
        <v>0</v>
      </c>
      <c r="L31" s="39">
        <v>0</v>
      </c>
      <c r="M31" s="40">
        <f>+Tabulka1[[#This Row],[Cena za jednotku bez DPH v Kč - závazná jednotková cena bez DPH (DOPLNÍ ÚČASTNÍK) ]]*Tabulka1[[#This Row],[Sazba DPH v %                                  (DOPLNÍ ÚČASTNÍK)]]</f>
        <v>0</v>
      </c>
      <c r="N31" s="41">
        <v>223.25</v>
      </c>
      <c r="O31" s="42">
        <f>+Tabulka1[[#This Row],[Počet měrných jednotek]]*Tabulka1[[#This Row],[Cena za jednotku bez DPH v Kč - závazná jednotková cena bez DPH (DOPLNÍ ÚČASTNÍK) ]]</f>
        <v>0</v>
      </c>
      <c r="P31" s="43">
        <f>+Tabulka1[[#This Row],[Cena DPH za měrnou jednotku v Kč]]*Tabulka1[[#This Row],[Počet měrných jednotek]]</f>
        <v>0</v>
      </c>
      <c r="Q31" s="44">
        <f>+Tabulka1[[#This Row],[Celková cena bez DPH v Kč (pro účely hodnocení)  ]]+Tabulka1[[#This Row],[Celková cena DPH v Kč]]</f>
        <v>0</v>
      </c>
      <c r="R31" s="45"/>
      <c r="S31" s="46"/>
      <c r="T31" s="47"/>
      <c r="U31" s="48">
        <v>131</v>
      </c>
      <c r="V31" s="48">
        <v>67</v>
      </c>
      <c r="W31" s="49" t="s">
        <v>144</v>
      </c>
      <c r="X31" s="28" t="s">
        <v>394</v>
      </c>
      <c r="Y31" s="50"/>
      <c r="Z31" s="50"/>
      <c r="AA31" s="51"/>
      <c r="AB31" s="49"/>
      <c r="AC31" s="49"/>
      <c r="AD31" s="50" t="s">
        <v>145</v>
      </c>
      <c r="AE31" s="48" t="s">
        <v>146</v>
      </c>
      <c r="AF31" s="48" t="s">
        <v>147</v>
      </c>
      <c r="AG31" s="79"/>
    </row>
    <row r="32" spans="1:33" ht="56.25" x14ac:dyDescent="0.3">
      <c r="A32" s="10">
        <v>25</v>
      </c>
      <c r="B32" s="38" t="s">
        <v>151</v>
      </c>
      <c r="C32" s="81" t="s">
        <v>152</v>
      </c>
      <c r="D32" s="87" t="s">
        <v>153</v>
      </c>
      <c r="E32" s="87" t="s">
        <v>154</v>
      </c>
      <c r="F32" s="85"/>
      <c r="G32" s="85"/>
      <c r="H32" s="89"/>
      <c r="I32" s="52">
        <v>100</v>
      </c>
      <c r="J32" s="27" t="s">
        <v>87</v>
      </c>
      <c r="K32" s="82">
        <v>0</v>
      </c>
      <c r="L32" s="39">
        <v>0</v>
      </c>
      <c r="M32" s="40">
        <f>+Tabulka1[[#This Row],[Cena za jednotku bez DPH v Kč - závazná jednotková cena bez DPH (DOPLNÍ ÚČASTNÍK) ]]*Tabulka1[[#This Row],[Sazba DPH v %                                  (DOPLNÍ ÚČASTNÍK)]]</f>
        <v>0</v>
      </c>
      <c r="N32" s="41">
        <v>224.25</v>
      </c>
      <c r="O32" s="42">
        <f>+Tabulka1[[#This Row],[Počet měrných jednotek]]*Tabulka1[[#This Row],[Cena za jednotku bez DPH v Kč - závazná jednotková cena bez DPH (DOPLNÍ ÚČASTNÍK) ]]</f>
        <v>0</v>
      </c>
      <c r="P32" s="43">
        <f>+Tabulka1[[#This Row],[Cena DPH za měrnou jednotku v Kč]]*Tabulka1[[#This Row],[Počet měrných jednotek]]</f>
        <v>0</v>
      </c>
      <c r="Q32" s="44">
        <f>+Tabulka1[[#This Row],[Celková cena bez DPH v Kč (pro účely hodnocení)  ]]+Tabulka1[[#This Row],[Celková cena DPH v Kč]]</f>
        <v>0</v>
      </c>
      <c r="R32" s="45"/>
      <c r="S32" s="46"/>
      <c r="T32" s="47"/>
      <c r="U32" s="48">
        <v>131</v>
      </c>
      <c r="V32" s="48">
        <v>67</v>
      </c>
      <c r="W32" s="49" t="s">
        <v>144</v>
      </c>
      <c r="X32" s="28" t="s">
        <v>394</v>
      </c>
      <c r="Y32" s="50"/>
      <c r="Z32" s="50"/>
      <c r="AA32" s="51"/>
      <c r="AB32" s="49"/>
      <c r="AC32" s="49"/>
      <c r="AD32" s="50" t="s">
        <v>145</v>
      </c>
      <c r="AE32" s="48" t="s">
        <v>146</v>
      </c>
      <c r="AF32" s="48" t="s">
        <v>147</v>
      </c>
      <c r="AG32" s="79"/>
    </row>
    <row r="33" spans="1:33" ht="56.25" x14ac:dyDescent="0.3">
      <c r="A33" s="10">
        <v>26</v>
      </c>
      <c r="B33" s="38" t="s">
        <v>155</v>
      </c>
      <c r="C33" s="81" t="s">
        <v>156</v>
      </c>
      <c r="D33" s="87" t="s">
        <v>157</v>
      </c>
      <c r="E33" s="87" t="s">
        <v>158</v>
      </c>
      <c r="F33" s="85"/>
      <c r="G33" s="85"/>
      <c r="H33" s="89"/>
      <c r="I33" s="52">
        <v>25</v>
      </c>
      <c r="J33" s="27" t="s">
        <v>87</v>
      </c>
      <c r="K33" s="82">
        <v>0</v>
      </c>
      <c r="L33" s="39">
        <v>0</v>
      </c>
      <c r="M33" s="40">
        <f>+Tabulka1[[#This Row],[Cena za jednotku bez DPH v Kč - závazná jednotková cena bez DPH (DOPLNÍ ÚČASTNÍK) ]]*Tabulka1[[#This Row],[Sazba DPH v %                                  (DOPLNÍ ÚČASTNÍK)]]</f>
        <v>0</v>
      </c>
      <c r="N33" s="41">
        <v>225.25</v>
      </c>
      <c r="O33" s="42">
        <f>+Tabulka1[[#This Row],[Počet měrných jednotek]]*Tabulka1[[#This Row],[Cena za jednotku bez DPH v Kč - závazná jednotková cena bez DPH (DOPLNÍ ÚČASTNÍK) ]]</f>
        <v>0</v>
      </c>
      <c r="P33" s="43">
        <f>+Tabulka1[[#This Row],[Cena DPH za měrnou jednotku v Kč]]*Tabulka1[[#This Row],[Počet měrných jednotek]]</f>
        <v>0</v>
      </c>
      <c r="Q33" s="44">
        <f>+Tabulka1[[#This Row],[Celková cena bez DPH v Kč (pro účely hodnocení)  ]]+Tabulka1[[#This Row],[Celková cena DPH v Kč]]</f>
        <v>0</v>
      </c>
      <c r="R33" s="45"/>
      <c r="S33" s="46"/>
      <c r="T33" s="47"/>
      <c r="U33" s="48">
        <v>131</v>
      </c>
      <c r="V33" s="48">
        <v>67</v>
      </c>
      <c r="W33" s="49" t="s">
        <v>144</v>
      </c>
      <c r="X33" s="28" t="s">
        <v>394</v>
      </c>
      <c r="Y33" s="50"/>
      <c r="Z33" s="50"/>
      <c r="AA33" s="51"/>
      <c r="AB33" s="49"/>
      <c r="AC33" s="49"/>
      <c r="AD33" s="50" t="s">
        <v>145</v>
      </c>
      <c r="AE33" s="48" t="s">
        <v>146</v>
      </c>
      <c r="AF33" s="48" t="s">
        <v>147</v>
      </c>
      <c r="AG33" s="79"/>
    </row>
    <row r="34" spans="1:33" ht="56.25" x14ac:dyDescent="0.3">
      <c r="A34" s="10">
        <v>27</v>
      </c>
      <c r="B34" s="38" t="s">
        <v>159</v>
      </c>
      <c r="C34" s="81" t="s">
        <v>160</v>
      </c>
      <c r="D34" s="87" t="s">
        <v>153</v>
      </c>
      <c r="E34" s="87" t="s">
        <v>161</v>
      </c>
      <c r="F34" s="85"/>
      <c r="G34" s="85"/>
      <c r="H34" s="89"/>
      <c r="I34" s="52">
        <v>100</v>
      </c>
      <c r="J34" s="27" t="s">
        <v>87</v>
      </c>
      <c r="K34" s="82">
        <v>0</v>
      </c>
      <c r="L34" s="39">
        <v>0</v>
      </c>
      <c r="M34" s="40">
        <f>+Tabulka1[[#This Row],[Cena za jednotku bez DPH v Kč - závazná jednotková cena bez DPH (DOPLNÍ ÚČASTNÍK) ]]*Tabulka1[[#This Row],[Sazba DPH v %                                  (DOPLNÍ ÚČASTNÍK)]]</f>
        <v>0</v>
      </c>
      <c r="N34" s="41">
        <v>226.25</v>
      </c>
      <c r="O34" s="42">
        <f>+Tabulka1[[#This Row],[Počet měrných jednotek]]*Tabulka1[[#This Row],[Cena za jednotku bez DPH v Kč - závazná jednotková cena bez DPH (DOPLNÍ ÚČASTNÍK) ]]</f>
        <v>0</v>
      </c>
      <c r="P34" s="43">
        <f>+Tabulka1[[#This Row],[Cena DPH za měrnou jednotku v Kč]]*Tabulka1[[#This Row],[Počet měrných jednotek]]</f>
        <v>0</v>
      </c>
      <c r="Q34" s="44">
        <f>+Tabulka1[[#This Row],[Celková cena bez DPH v Kč (pro účely hodnocení)  ]]+Tabulka1[[#This Row],[Celková cena DPH v Kč]]</f>
        <v>0</v>
      </c>
      <c r="R34" s="45"/>
      <c r="S34" s="46"/>
      <c r="T34" s="47"/>
      <c r="U34" s="48">
        <v>131</v>
      </c>
      <c r="V34" s="48">
        <v>67</v>
      </c>
      <c r="W34" s="49" t="s">
        <v>144</v>
      </c>
      <c r="X34" s="28" t="s">
        <v>394</v>
      </c>
      <c r="Y34" s="50"/>
      <c r="Z34" s="50"/>
      <c r="AA34" s="51"/>
      <c r="AB34" s="49"/>
      <c r="AC34" s="49"/>
      <c r="AD34" s="50" t="s">
        <v>145</v>
      </c>
      <c r="AE34" s="48" t="s">
        <v>146</v>
      </c>
      <c r="AF34" s="48" t="s">
        <v>147</v>
      </c>
      <c r="AG34" s="79"/>
    </row>
    <row r="35" spans="1:33" ht="56.25" x14ac:dyDescent="0.3">
      <c r="A35" s="10">
        <v>28</v>
      </c>
      <c r="B35" s="38" t="s">
        <v>162</v>
      </c>
      <c r="C35" s="81" t="s">
        <v>163</v>
      </c>
      <c r="D35" s="87" t="s">
        <v>164</v>
      </c>
      <c r="E35" s="87" t="s">
        <v>165</v>
      </c>
      <c r="F35" s="85"/>
      <c r="G35" s="85"/>
      <c r="H35" s="89"/>
      <c r="I35" s="52">
        <v>25</v>
      </c>
      <c r="J35" s="27" t="s">
        <v>87</v>
      </c>
      <c r="K35" s="82">
        <v>0</v>
      </c>
      <c r="L35" s="39">
        <v>0</v>
      </c>
      <c r="M35" s="40">
        <f>+Tabulka1[[#This Row],[Cena za jednotku bez DPH v Kč - závazná jednotková cena bez DPH (DOPLNÍ ÚČASTNÍK) ]]*Tabulka1[[#This Row],[Sazba DPH v %                                  (DOPLNÍ ÚČASTNÍK)]]</f>
        <v>0</v>
      </c>
      <c r="N35" s="41">
        <v>227.25</v>
      </c>
      <c r="O35" s="42">
        <f>+Tabulka1[[#This Row],[Počet měrných jednotek]]*Tabulka1[[#This Row],[Cena za jednotku bez DPH v Kč - závazná jednotková cena bez DPH (DOPLNÍ ÚČASTNÍK) ]]</f>
        <v>0</v>
      </c>
      <c r="P35" s="43">
        <f>+Tabulka1[[#This Row],[Cena DPH za měrnou jednotku v Kč]]*Tabulka1[[#This Row],[Počet měrných jednotek]]</f>
        <v>0</v>
      </c>
      <c r="Q35" s="44">
        <f>+Tabulka1[[#This Row],[Celková cena bez DPH v Kč (pro účely hodnocení)  ]]+Tabulka1[[#This Row],[Celková cena DPH v Kč]]</f>
        <v>0</v>
      </c>
      <c r="R35" s="45"/>
      <c r="S35" s="46"/>
      <c r="T35" s="47"/>
      <c r="U35" s="48">
        <v>131</v>
      </c>
      <c r="V35" s="48">
        <v>67</v>
      </c>
      <c r="W35" s="49" t="s">
        <v>144</v>
      </c>
      <c r="X35" s="28" t="s">
        <v>394</v>
      </c>
      <c r="Y35" s="50"/>
      <c r="Z35" s="50"/>
      <c r="AA35" s="51"/>
      <c r="AB35" s="49"/>
      <c r="AC35" s="49"/>
      <c r="AD35" s="50" t="s">
        <v>145</v>
      </c>
      <c r="AE35" s="48" t="s">
        <v>146</v>
      </c>
      <c r="AF35" s="48" t="s">
        <v>147</v>
      </c>
      <c r="AG35" s="79"/>
    </row>
    <row r="36" spans="1:33" ht="56.25" x14ac:dyDescent="0.3">
      <c r="A36" s="10">
        <v>29</v>
      </c>
      <c r="B36" s="81" t="s">
        <v>166</v>
      </c>
      <c r="C36" s="81" t="s">
        <v>167</v>
      </c>
      <c r="D36" s="87" t="s">
        <v>168</v>
      </c>
      <c r="E36" s="88">
        <v>1699445</v>
      </c>
      <c r="F36" s="85"/>
      <c r="G36" s="85"/>
      <c r="H36" s="89"/>
      <c r="I36" s="52">
        <v>25</v>
      </c>
      <c r="J36" s="27" t="s">
        <v>87</v>
      </c>
      <c r="K36" s="82">
        <v>0</v>
      </c>
      <c r="L36" s="39">
        <v>0</v>
      </c>
      <c r="M36" s="40">
        <f>+Tabulka1[[#This Row],[Cena za jednotku bez DPH v Kč - závazná jednotková cena bez DPH (DOPLNÍ ÚČASTNÍK) ]]*Tabulka1[[#This Row],[Sazba DPH v %                                  (DOPLNÍ ÚČASTNÍK)]]</f>
        <v>0</v>
      </c>
      <c r="N36" s="41">
        <v>228.25</v>
      </c>
      <c r="O36" s="42">
        <f>+Tabulka1[[#This Row],[Počet měrných jednotek]]*Tabulka1[[#This Row],[Cena za jednotku bez DPH v Kč - závazná jednotková cena bez DPH (DOPLNÍ ÚČASTNÍK) ]]</f>
        <v>0</v>
      </c>
      <c r="P36" s="43">
        <f>+Tabulka1[[#This Row],[Cena DPH za měrnou jednotku v Kč]]*Tabulka1[[#This Row],[Počet měrných jednotek]]</f>
        <v>0</v>
      </c>
      <c r="Q36" s="44">
        <f>+Tabulka1[[#This Row],[Celková cena bez DPH v Kč (pro účely hodnocení)  ]]+Tabulka1[[#This Row],[Celková cena DPH v Kč]]</f>
        <v>0</v>
      </c>
      <c r="R36" s="45"/>
      <c r="S36" s="46"/>
      <c r="T36" s="47"/>
      <c r="U36" s="48">
        <v>131</v>
      </c>
      <c r="V36" s="48">
        <v>67</v>
      </c>
      <c r="W36" s="49" t="s">
        <v>144</v>
      </c>
      <c r="X36" s="28" t="s">
        <v>394</v>
      </c>
      <c r="Y36" s="50"/>
      <c r="Z36" s="50"/>
      <c r="AA36" s="51"/>
      <c r="AB36" s="49"/>
      <c r="AC36" s="49"/>
      <c r="AD36" s="50" t="s">
        <v>145</v>
      </c>
      <c r="AE36" s="48" t="s">
        <v>146</v>
      </c>
      <c r="AF36" s="48" t="s">
        <v>147</v>
      </c>
      <c r="AG36" s="79"/>
    </row>
    <row r="37" spans="1:33" ht="56.25" x14ac:dyDescent="0.3">
      <c r="A37" s="10">
        <v>30</v>
      </c>
      <c r="B37" s="81" t="s">
        <v>169</v>
      </c>
      <c r="C37" s="81" t="s">
        <v>170</v>
      </c>
      <c r="D37" s="87" t="s">
        <v>85</v>
      </c>
      <c r="E37" s="87" t="s">
        <v>171</v>
      </c>
      <c r="F37" s="85"/>
      <c r="G37" s="85"/>
      <c r="H37" s="89"/>
      <c r="I37" s="52">
        <v>250</v>
      </c>
      <c r="J37" s="27" t="s">
        <v>87</v>
      </c>
      <c r="K37" s="82">
        <v>0</v>
      </c>
      <c r="L37" s="39">
        <v>0</v>
      </c>
      <c r="M37" s="40">
        <f>+Tabulka1[[#This Row],[Cena za jednotku bez DPH v Kč - závazná jednotková cena bez DPH (DOPLNÍ ÚČASTNÍK) ]]*Tabulka1[[#This Row],[Sazba DPH v %                                  (DOPLNÍ ÚČASTNÍK)]]</f>
        <v>0</v>
      </c>
      <c r="N37" s="41">
        <v>229.25</v>
      </c>
      <c r="O37" s="42">
        <f>+Tabulka1[[#This Row],[Počet měrných jednotek]]*Tabulka1[[#This Row],[Cena za jednotku bez DPH v Kč - závazná jednotková cena bez DPH (DOPLNÍ ÚČASTNÍK) ]]</f>
        <v>0</v>
      </c>
      <c r="P37" s="43">
        <f>+Tabulka1[[#This Row],[Cena DPH za měrnou jednotku v Kč]]*Tabulka1[[#This Row],[Počet měrných jednotek]]</f>
        <v>0</v>
      </c>
      <c r="Q37" s="44">
        <f>+Tabulka1[[#This Row],[Celková cena bez DPH v Kč (pro účely hodnocení)  ]]+Tabulka1[[#This Row],[Celková cena DPH v Kč]]</f>
        <v>0</v>
      </c>
      <c r="R37" s="45"/>
      <c r="S37" s="46"/>
      <c r="T37" s="47"/>
      <c r="U37" s="48">
        <v>131</v>
      </c>
      <c r="V37" s="48">
        <v>67</v>
      </c>
      <c r="W37" s="49" t="s">
        <v>144</v>
      </c>
      <c r="X37" s="28" t="s">
        <v>394</v>
      </c>
      <c r="Y37" s="50"/>
      <c r="Z37" s="50"/>
      <c r="AA37" s="51"/>
      <c r="AB37" s="49"/>
      <c r="AC37" s="49"/>
      <c r="AD37" s="50" t="s">
        <v>145</v>
      </c>
      <c r="AE37" s="48" t="s">
        <v>146</v>
      </c>
      <c r="AF37" s="48" t="s">
        <v>147</v>
      </c>
      <c r="AG37" s="79"/>
    </row>
    <row r="38" spans="1:33" ht="56.25" x14ac:dyDescent="0.3">
      <c r="A38" s="10">
        <v>31</v>
      </c>
      <c r="B38" s="38" t="s">
        <v>172</v>
      </c>
      <c r="C38" s="81" t="s">
        <v>173</v>
      </c>
      <c r="D38" s="87" t="s">
        <v>153</v>
      </c>
      <c r="E38" s="87" t="s">
        <v>174</v>
      </c>
      <c r="F38" s="85"/>
      <c r="G38" s="85"/>
      <c r="H38" s="89"/>
      <c r="I38" s="52">
        <v>100</v>
      </c>
      <c r="J38" s="27" t="s">
        <v>87</v>
      </c>
      <c r="K38" s="82">
        <v>0</v>
      </c>
      <c r="L38" s="39">
        <v>0</v>
      </c>
      <c r="M38" s="40">
        <f>+Tabulka1[[#This Row],[Cena za jednotku bez DPH v Kč - závazná jednotková cena bez DPH (DOPLNÍ ÚČASTNÍK) ]]*Tabulka1[[#This Row],[Sazba DPH v %                                  (DOPLNÍ ÚČASTNÍK)]]</f>
        <v>0</v>
      </c>
      <c r="N38" s="41">
        <v>230.25</v>
      </c>
      <c r="O38" s="42">
        <f>+Tabulka1[[#This Row],[Počet měrných jednotek]]*Tabulka1[[#This Row],[Cena za jednotku bez DPH v Kč - závazná jednotková cena bez DPH (DOPLNÍ ÚČASTNÍK) ]]</f>
        <v>0</v>
      </c>
      <c r="P38" s="43">
        <f>+Tabulka1[[#This Row],[Cena DPH za měrnou jednotku v Kč]]*Tabulka1[[#This Row],[Počet měrných jednotek]]</f>
        <v>0</v>
      </c>
      <c r="Q38" s="44">
        <f>+Tabulka1[[#This Row],[Celková cena bez DPH v Kč (pro účely hodnocení)  ]]+Tabulka1[[#This Row],[Celková cena DPH v Kč]]</f>
        <v>0</v>
      </c>
      <c r="R38" s="45"/>
      <c r="S38" s="46"/>
      <c r="T38" s="47"/>
      <c r="U38" s="48">
        <v>131</v>
      </c>
      <c r="V38" s="48">
        <v>67</v>
      </c>
      <c r="W38" s="49" t="s">
        <v>144</v>
      </c>
      <c r="X38" s="28" t="s">
        <v>394</v>
      </c>
      <c r="Y38" s="50"/>
      <c r="Z38" s="50"/>
      <c r="AA38" s="51"/>
      <c r="AB38" s="49"/>
      <c r="AC38" s="49"/>
      <c r="AD38" s="50" t="s">
        <v>145</v>
      </c>
      <c r="AE38" s="48" t="s">
        <v>146</v>
      </c>
      <c r="AF38" s="48" t="s">
        <v>147</v>
      </c>
      <c r="AG38" s="79"/>
    </row>
    <row r="39" spans="1:33" ht="56.25" x14ac:dyDescent="0.3">
      <c r="A39" s="10">
        <v>32</v>
      </c>
      <c r="B39" s="38" t="s">
        <v>175</v>
      </c>
      <c r="C39" s="81" t="s">
        <v>176</v>
      </c>
      <c r="D39" s="87" t="s">
        <v>153</v>
      </c>
      <c r="E39" s="87" t="s">
        <v>177</v>
      </c>
      <c r="F39" s="85"/>
      <c r="G39" s="85"/>
      <c r="H39" s="89"/>
      <c r="I39" s="52">
        <v>100</v>
      </c>
      <c r="J39" s="27" t="s">
        <v>87</v>
      </c>
      <c r="K39" s="82">
        <v>0</v>
      </c>
      <c r="L39" s="39">
        <v>0</v>
      </c>
      <c r="M39" s="40">
        <f>+Tabulka1[[#This Row],[Cena za jednotku bez DPH v Kč - závazná jednotková cena bez DPH (DOPLNÍ ÚČASTNÍK) ]]*Tabulka1[[#This Row],[Sazba DPH v %                                  (DOPLNÍ ÚČASTNÍK)]]</f>
        <v>0</v>
      </c>
      <c r="N39" s="41">
        <v>231.25</v>
      </c>
      <c r="O39" s="42">
        <f>+Tabulka1[[#This Row],[Počet měrných jednotek]]*Tabulka1[[#This Row],[Cena za jednotku bez DPH v Kč - závazná jednotková cena bez DPH (DOPLNÍ ÚČASTNÍK) ]]</f>
        <v>0</v>
      </c>
      <c r="P39" s="43">
        <f>+Tabulka1[[#This Row],[Cena DPH za měrnou jednotku v Kč]]*Tabulka1[[#This Row],[Počet měrných jednotek]]</f>
        <v>0</v>
      </c>
      <c r="Q39" s="44">
        <f>+Tabulka1[[#This Row],[Celková cena bez DPH v Kč (pro účely hodnocení)  ]]+Tabulka1[[#This Row],[Celková cena DPH v Kč]]</f>
        <v>0</v>
      </c>
      <c r="R39" s="45"/>
      <c r="S39" s="46"/>
      <c r="T39" s="47"/>
      <c r="U39" s="48">
        <v>131</v>
      </c>
      <c r="V39" s="48">
        <v>67</v>
      </c>
      <c r="W39" s="49" t="s">
        <v>144</v>
      </c>
      <c r="X39" s="28" t="s">
        <v>394</v>
      </c>
      <c r="Y39" s="50"/>
      <c r="Z39" s="50"/>
      <c r="AA39" s="51"/>
      <c r="AB39" s="49"/>
      <c r="AC39" s="49"/>
      <c r="AD39" s="50" t="s">
        <v>145</v>
      </c>
      <c r="AE39" s="48" t="s">
        <v>146</v>
      </c>
      <c r="AF39" s="48" t="s">
        <v>147</v>
      </c>
      <c r="AG39" s="79"/>
    </row>
    <row r="40" spans="1:33" ht="56.25" x14ac:dyDescent="0.3">
      <c r="A40" s="10">
        <v>33</v>
      </c>
      <c r="B40" s="81" t="s">
        <v>178</v>
      </c>
      <c r="C40" s="81" t="s">
        <v>179</v>
      </c>
      <c r="D40" s="87" t="s">
        <v>153</v>
      </c>
      <c r="E40" s="87" t="s">
        <v>180</v>
      </c>
      <c r="F40" s="85"/>
      <c r="G40" s="85"/>
      <c r="H40" s="89"/>
      <c r="I40" s="52">
        <v>300</v>
      </c>
      <c r="J40" s="27" t="s">
        <v>87</v>
      </c>
      <c r="K40" s="82">
        <v>0</v>
      </c>
      <c r="L40" s="39">
        <v>0</v>
      </c>
      <c r="M40" s="40">
        <f>+Tabulka1[[#This Row],[Cena za jednotku bez DPH v Kč - závazná jednotková cena bez DPH (DOPLNÍ ÚČASTNÍK) ]]*Tabulka1[[#This Row],[Sazba DPH v %                                  (DOPLNÍ ÚČASTNÍK)]]</f>
        <v>0</v>
      </c>
      <c r="N40" s="41">
        <v>232.25</v>
      </c>
      <c r="O40" s="42">
        <f>+Tabulka1[[#This Row],[Počet měrných jednotek]]*Tabulka1[[#This Row],[Cena za jednotku bez DPH v Kč - závazná jednotková cena bez DPH (DOPLNÍ ÚČASTNÍK) ]]</f>
        <v>0</v>
      </c>
      <c r="P40" s="43">
        <f>+Tabulka1[[#This Row],[Cena DPH za měrnou jednotku v Kč]]*Tabulka1[[#This Row],[Počet měrných jednotek]]</f>
        <v>0</v>
      </c>
      <c r="Q40" s="44">
        <f>+Tabulka1[[#This Row],[Celková cena bez DPH v Kč (pro účely hodnocení)  ]]+Tabulka1[[#This Row],[Celková cena DPH v Kč]]</f>
        <v>0</v>
      </c>
      <c r="R40" s="45"/>
      <c r="S40" s="46"/>
      <c r="T40" s="47"/>
      <c r="U40" s="48">
        <v>131</v>
      </c>
      <c r="V40" s="48">
        <v>67</v>
      </c>
      <c r="W40" s="49" t="s">
        <v>144</v>
      </c>
      <c r="X40" s="28" t="s">
        <v>394</v>
      </c>
      <c r="Y40" s="50"/>
      <c r="Z40" s="50"/>
      <c r="AA40" s="51"/>
      <c r="AB40" s="49"/>
      <c r="AC40" s="49"/>
      <c r="AD40" s="50" t="s">
        <v>145</v>
      </c>
      <c r="AE40" s="48" t="s">
        <v>146</v>
      </c>
      <c r="AF40" s="48" t="s">
        <v>147</v>
      </c>
      <c r="AG40" s="79"/>
    </row>
    <row r="41" spans="1:33" ht="56.25" x14ac:dyDescent="0.3">
      <c r="A41" s="10">
        <v>34</v>
      </c>
      <c r="B41" s="38" t="s">
        <v>181</v>
      </c>
      <c r="C41" s="81" t="s">
        <v>182</v>
      </c>
      <c r="D41" s="87" t="s">
        <v>85</v>
      </c>
      <c r="E41" s="87" t="s">
        <v>183</v>
      </c>
      <c r="F41" s="85"/>
      <c r="G41" s="85"/>
      <c r="H41" s="89"/>
      <c r="I41" s="52">
        <v>250</v>
      </c>
      <c r="J41" s="27" t="s">
        <v>87</v>
      </c>
      <c r="K41" s="82">
        <v>0</v>
      </c>
      <c r="L41" s="39">
        <v>0</v>
      </c>
      <c r="M41" s="40">
        <f>+Tabulka1[[#This Row],[Cena za jednotku bez DPH v Kč - závazná jednotková cena bez DPH (DOPLNÍ ÚČASTNÍK) ]]*Tabulka1[[#This Row],[Sazba DPH v %                                  (DOPLNÍ ÚČASTNÍK)]]</f>
        <v>0</v>
      </c>
      <c r="N41" s="41">
        <v>233.25</v>
      </c>
      <c r="O41" s="42">
        <f>+Tabulka1[[#This Row],[Počet měrných jednotek]]*Tabulka1[[#This Row],[Cena za jednotku bez DPH v Kč - závazná jednotková cena bez DPH (DOPLNÍ ÚČASTNÍK) ]]</f>
        <v>0</v>
      </c>
      <c r="P41" s="43">
        <f>+Tabulka1[[#This Row],[Cena DPH za měrnou jednotku v Kč]]*Tabulka1[[#This Row],[Počet měrných jednotek]]</f>
        <v>0</v>
      </c>
      <c r="Q41" s="44">
        <f>+Tabulka1[[#This Row],[Celková cena bez DPH v Kč (pro účely hodnocení)  ]]+Tabulka1[[#This Row],[Celková cena DPH v Kč]]</f>
        <v>0</v>
      </c>
      <c r="R41" s="45"/>
      <c r="S41" s="46"/>
      <c r="T41" s="47"/>
      <c r="U41" s="48">
        <v>131</v>
      </c>
      <c r="V41" s="48">
        <v>67</v>
      </c>
      <c r="W41" s="49" t="s">
        <v>144</v>
      </c>
      <c r="X41" s="28" t="s">
        <v>394</v>
      </c>
      <c r="Y41" s="50"/>
      <c r="Z41" s="50"/>
      <c r="AA41" s="51"/>
      <c r="AB41" s="49"/>
      <c r="AC41" s="49"/>
      <c r="AD41" s="50" t="s">
        <v>145</v>
      </c>
      <c r="AE41" s="48" t="s">
        <v>146</v>
      </c>
      <c r="AF41" s="48" t="s">
        <v>147</v>
      </c>
      <c r="AG41" s="79"/>
    </row>
    <row r="42" spans="1:33" ht="56.25" x14ac:dyDescent="0.3">
      <c r="A42" s="10">
        <v>35</v>
      </c>
      <c r="B42" s="81" t="s">
        <v>184</v>
      </c>
      <c r="C42" s="81" t="s">
        <v>185</v>
      </c>
      <c r="D42" s="87" t="s">
        <v>153</v>
      </c>
      <c r="E42" s="87" t="s">
        <v>186</v>
      </c>
      <c r="F42" s="85"/>
      <c r="G42" s="85"/>
      <c r="H42" s="89"/>
      <c r="I42" s="52">
        <v>100</v>
      </c>
      <c r="J42" s="27" t="s">
        <v>87</v>
      </c>
      <c r="K42" s="82">
        <v>0</v>
      </c>
      <c r="L42" s="39">
        <v>0</v>
      </c>
      <c r="M42" s="40">
        <f>+Tabulka1[[#This Row],[Cena za jednotku bez DPH v Kč - závazná jednotková cena bez DPH (DOPLNÍ ÚČASTNÍK) ]]*Tabulka1[[#This Row],[Sazba DPH v %                                  (DOPLNÍ ÚČASTNÍK)]]</f>
        <v>0</v>
      </c>
      <c r="N42" s="41">
        <v>234.25</v>
      </c>
      <c r="O42" s="42">
        <f>+Tabulka1[[#This Row],[Počet měrných jednotek]]*Tabulka1[[#This Row],[Cena za jednotku bez DPH v Kč - závazná jednotková cena bez DPH (DOPLNÍ ÚČASTNÍK) ]]</f>
        <v>0</v>
      </c>
      <c r="P42" s="43">
        <f>+Tabulka1[[#This Row],[Cena DPH za měrnou jednotku v Kč]]*Tabulka1[[#This Row],[Počet měrných jednotek]]</f>
        <v>0</v>
      </c>
      <c r="Q42" s="44">
        <f>+Tabulka1[[#This Row],[Celková cena bez DPH v Kč (pro účely hodnocení)  ]]+Tabulka1[[#This Row],[Celková cena DPH v Kč]]</f>
        <v>0</v>
      </c>
      <c r="R42" s="45"/>
      <c r="S42" s="46"/>
      <c r="T42" s="47"/>
      <c r="U42" s="48">
        <v>131</v>
      </c>
      <c r="V42" s="48">
        <v>67</v>
      </c>
      <c r="W42" s="49" t="s">
        <v>144</v>
      </c>
      <c r="X42" s="28" t="s">
        <v>394</v>
      </c>
      <c r="Y42" s="50"/>
      <c r="Z42" s="50"/>
      <c r="AA42" s="51"/>
      <c r="AB42" s="49"/>
      <c r="AC42" s="49"/>
      <c r="AD42" s="50" t="s">
        <v>145</v>
      </c>
      <c r="AE42" s="48" t="s">
        <v>146</v>
      </c>
      <c r="AF42" s="48" t="s">
        <v>147</v>
      </c>
      <c r="AG42" s="79"/>
    </row>
    <row r="43" spans="1:33" ht="56.25" x14ac:dyDescent="0.3">
      <c r="A43" s="10">
        <v>36</v>
      </c>
      <c r="B43" s="81" t="s">
        <v>391</v>
      </c>
      <c r="C43" s="81" t="s">
        <v>187</v>
      </c>
      <c r="D43" s="87" t="s">
        <v>153</v>
      </c>
      <c r="E43" s="87" t="s">
        <v>188</v>
      </c>
      <c r="F43" s="85"/>
      <c r="G43" s="85"/>
      <c r="H43" s="89"/>
      <c r="I43" s="52">
        <v>100</v>
      </c>
      <c r="J43" s="27" t="s">
        <v>87</v>
      </c>
      <c r="K43" s="82">
        <v>0</v>
      </c>
      <c r="L43" s="39">
        <v>0</v>
      </c>
      <c r="M43" s="40">
        <f>+Tabulka1[[#This Row],[Cena za jednotku bez DPH v Kč - závazná jednotková cena bez DPH (DOPLNÍ ÚČASTNÍK) ]]*Tabulka1[[#This Row],[Sazba DPH v %                                  (DOPLNÍ ÚČASTNÍK)]]</f>
        <v>0</v>
      </c>
      <c r="N43" s="41">
        <v>235.25</v>
      </c>
      <c r="O43" s="42">
        <f>+Tabulka1[[#This Row],[Počet měrných jednotek]]*Tabulka1[[#This Row],[Cena za jednotku bez DPH v Kč - závazná jednotková cena bez DPH (DOPLNÍ ÚČASTNÍK) ]]</f>
        <v>0</v>
      </c>
      <c r="P43" s="43">
        <f>+Tabulka1[[#This Row],[Cena DPH za měrnou jednotku v Kč]]*Tabulka1[[#This Row],[Počet měrných jednotek]]</f>
        <v>0</v>
      </c>
      <c r="Q43" s="44">
        <f>+Tabulka1[[#This Row],[Celková cena bez DPH v Kč (pro účely hodnocení)  ]]+Tabulka1[[#This Row],[Celková cena DPH v Kč]]</f>
        <v>0</v>
      </c>
      <c r="R43" s="45"/>
      <c r="S43" s="46"/>
      <c r="T43" s="47"/>
      <c r="U43" s="48">
        <v>131</v>
      </c>
      <c r="V43" s="48">
        <v>67</v>
      </c>
      <c r="W43" s="49" t="s">
        <v>144</v>
      </c>
      <c r="X43" s="28" t="s">
        <v>394</v>
      </c>
      <c r="Y43" s="50"/>
      <c r="Z43" s="50"/>
      <c r="AA43" s="51"/>
      <c r="AB43" s="49"/>
      <c r="AC43" s="49"/>
      <c r="AD43" s="50" t="s">
        <v>145</v>
      </c>
      <c r="AE43" s="48" t="s">
        <v>146</v>
      </c>
      <c r="AF43" s="48" t="s">
        <v>147</v>
      </c>
      <c r="AG43" s="79"/>
    </row>
    <row r="44" spans="1:33" ht="54" customHeight="1" x14ac:dyDescent="0.3">
      <c r="A44" s="10">
        <v>37</v>
      </c>
      <c r="B44" s="38" t="s">
        <v>189</v>
      </c>
      <c r="C44" s="81" t="s">
        <v>190</v>
      </c>
      <c r="D44" s="87" t="s">
        <v>191</v>
      </c>
      <c r="E44" s="87" t="s">
        <v>192</v>
      </c>
      <c r="F44" s="85"/>
      <c r="G44" s="85"/>
      <c r="H44" s="89"/>
      <c r="I44" s="52">
        <v>5</v>
      </c>
      <c r="J44" s="27" t="s">
        <v>87</v>
      </c>
      <c r="K44" s="82">
        <v>0</v>
      </c>
      <c r="L44" s="39">
        <v>0</v>
      </c>
      <c r="M44" s="40">
        <f>+Tabulka1[[#This Row],[Cena za jednotku bez DPH v Kč - závazná jednotková cena bez DPH (DOPLNÍ ÚČASTNÍK) ]]*Tabulka1[[#This Row],[Sazba DPH v %                                  (DOPLNÍ ÚČASTNÍK)]]</f>
        <v>0</v>
      </c>
      <c r="N44" s="41">
        <v>236.25</v>
      </c>
      <c r="O44" s="42">
        <f>+Tabulka1[[#This Row],[Počet měrných jednotek]]*Tabulka1[[#This Row],[Cena za jednotku bez DPH v Kč - závazná jednotková cena bez DPH (DOPLNÍ ÚČASTNÍK) ]]</f>
        <v>0</v>
      </c>
      <c r="P44" s="43">
        <f>+Tabulka1[[#This Row],[Cena DPH za měrnou jednotku v Kč]]*Tabulka1[[#This Row],[Počet měrných jednotek]]</f>
        <v>0</v>
      </c>
      <c r="Q44" s="44">
        <f>+Tabulka1[[#This Row],[Celková cena bez DPH v Kč (pro účely hodnocení)  ]]+Tabulka1[[#This Row],[Celková cena DPH v Kč]]</f>
        <v>0</v>
      </c>
      <c r="R44" s="45"/>
      <c r="S44" s="46"/>
      <c r="T44" s="47"/>
      <c r="U44" s="48">
        <v>131</v>
      </c>
      <c r="V44" s="48">
        <v>67</v>
      </c>
      <c r="W44" s="49" t="s">
        <v>144</v>
      </c>
      <c r="X44" s="28" t="s">
        <v>394</v>
      </c>
      <c r="Y44" s="50"/>
      <c r="Z44" s="50"/>
      <c r="AA44" s="51"/>
      <c r="AB44" s="49"/>
      <c r="AC44" s="49"/>
      <c r="AD44" s="50" t="s">
        <v>145</v>
      </c>
      <c r="AE44" s="48" t="s">
        <v>146</v>
      </c>
      <c r="AF44" s="48" t="s">
        <v>147</v>
      </c>
      <c r="AG44" s="79"/>
    </row>
    <row r="45" spans="1:33" ht="56.25" x14ac:dyDescent="0.3">
      <c r="A45" s="10">
        <v>38</v>
      </c>
      <c r="B45" s="38" t="s">
        <v>193</v>
      </c>
      <c r="C45" s="81" t="s">
        <v>194</v>
      </c>
      <c r="D45" s="87" t="s">
        <v>153</v>
      </c>
      <c r="E45" s="87" t="s">
        <v>195</v>
      </c>
      <c r="F45" s="85"/>
      <c r="G45" s="85"/>
      <c r="H45" s="89"/>
      <c r="I45" s="52">
        <v>100</v>
      </c>
      <c r="J45" s="27" t="s">
        <v>87</v>
      </c>
      <c r="K45" s="82">
        <v>0</v>
      </c>
      <c r="L45" s="39">
        <v>0</v>
      </c>
      <c r="M45" s="40">
        <f>+Tabulka1[[#This Row],[Cena za jednotku bez DPH v Kč - závazná jednotková cena bez DPH (DOPLNÍ ÚČASTNÍK) ]]*Tabulka1[[#This Row],[Sazba DPH v %                                  (DOPLNÍ ÚČASTNÍK)]]</f>
        <v>0</v>
      </c>
      <c r="N45" s="41">
        <v>237.25</v>
      </c>
      <c r="O45" s="42">
        <f>+Tabulka1[[#This Row],[Počet měrných jednotek]]*Tabulka1[[#This Row],[Cena za jednotku bez DPH v Kč - závazná jednotková cena bez DPH (DOPLNÍ ÚČASTNÍK) ]]</f>
        <v>0</v>
      </c>
      <c r="P45" s="43">
        <f>+Tabulka1[[#This Row],[Cena DPH za měrnou jednotku v Kč]]*Tabulka1[[#This Row],[Počet měrných jednotek]]</f>
        <v>0</v>
      </c>
      <c r="Q45" s="44">
        <f>+Tabulka1[[#This Row],[Celková cena bez DPH v Kč (pro účely hodnocení)  ]]+Tabulka1[[#This Row],[Celková cena DPH v Kč]]</f>
        <v>0</v>
      </c>
      <c r="R45" s="45"/>
      <c r="S45" s="46"/>
      <c r="T45" s="47"/>
      <c r="U45" s="48">
        <v>131</v>
      </c>
      <c r="V45" s="48">
        <v>67</v>
      </c>
      <c r="W45" s="49" t="s">
        <v>144</v>
      </c>
      <c r="X45" s="28" t="s">
        <v>394</v>
      </c>
      <c r="Y45" s="50"/>
      <c r="Z45" s="50"/>
      <c r="AA45" s="51"/>
      <c r="AB45" s="49"/>
      <c r="AC45" s="49"/>
      <c r="AD45" s="50" t="s">
        <v>145</v>
      </c>
      <c r="AE45" s="48" t="s">
        <v>146</v>
      </c>
      <c r="AF45" s="48" t="s">
        <v>147</v>
      </c>
      <c r="AG45" s="79"/>
    </row>
    <row r="46" spans="1:33" ht="56.25" x14ac:dyDescent="0.3">
      <c r="A46" s="10">
        <v>39</v>
      </c>
      <c r="B46" s="38" t="s">
        <v>196</v>
      </c>
      <c r="C46" s="81" t="s">
        <v>197</v>
      </c>
      <c r="D46" s="87" t="s">
        <v>153</v>
      </c>
      <c r="E46" s="87" t="s">
        <v>198</v>
      </c>
      <c r="F46" s="85"/>
      <c r="G46" s="85"/>
      <c r="H46" s="89"/>
      <c r="I46" s="52">
        <v>100</v>
      </c>
      <c r="J46" s="27" t="s">
        <v>87</v>
      </c>
      <c r="K46" s="82">
        <v>0</v>
      </c>
      <c r="L46" s="39">
        <v>0</v>
      </c>
      <c r="M46" s="40">
        <f>+Tabulka1[[#This Row],[Cena za jednotku bez DPH v Kč - závazná jednotková cena bez DPH (DOPLNÍ ÚČASTNÍK) ]]*Tabulka1[[#This Row],[Sazba DPH v %                                  (DOPLNÍ ÚČASTNÍK)]]</f>
        <v>0</v>
      </c>
      <c r="N46" s="41">
        <v>238.25</v>
      </c>
      <c r="O46" s="42">
        <f>+Tabulka1[[#This Row],[Počet měrných jednotek]]*Tabulka1[[#This Row],[Cena za jednotku bez DPH v Kč - závazná jednotková cena bez DPH (DOPLNÍ ÚČASTNÍK) ]]</f>
        <v>0</v>
      </c>
      <c r="P46" s="43">
        <f>+Tabulka1[[#This Row],[Cena DPH za měrnou jednotku v Kč]]*Tabulka1[[#This Row],[Počet měrných jednotek]]</f>
        <v>0</v>
      </c>
      <c r="Q46" s="44">
        <f>+Tabulka1[[#This Row],[Celková cena bez DPH v Kč (pro účely hodnocení)  ]]+Tabulka1[[#This Row],[Celková cena DPH v Kč]]</f>
        <v>0</v>
      </c>
      <c r="R46" s="45"/>
      <c r="S46" s="46"/>
      <c r="T46" s="47"/>
      <c r="U46" s="48">
        <v>131</v>
      </c>
      <c r="V46" s="48">
        <v>67</v>
      </c>
      <c r="W46" s="49" t="s">
        <v>144</v>
      </c>
      <c r="X46" s="28" t="s">
        <v>394</v>
      </c>
      <c r="Y46" s="50"/>
      <c r="Z46" s="50"/>
      <c r="AA46" s="51"/>
      <c r="AB46" s="49"/>
      <c r="AC46" s="49"/>
      <c r="AD46" s="50" t="s">
        <v>145</v>
      </c>
      <c r="AE46" s="48" t="s">
        <v>146</v>
      </c>
      <c r="AF46" s="48" t="s">
        <v>147</v>
      </c>
      <c r="AG46" s="79"/>
    </row>
    <row r="47" spans="1:33" ht="56.25" x14ac:dyDescent="0.3">
      <c r="A47" s="10">
        <v>40</v>
      </c>
      <c r="B47" s="38" t="s">
        <v>199</v>
      </c>
      <c r="C47" s="81" t="s">
        <v>200</v>
      </c>
      <c r="D47" s="87" t="s">
        <v>153</v>
      </c>
      <c r="E47" s="87" t="s">
        <v>201</v>
      </c>
      <c r="F47" s="85"/>
      <c r="G47" s="85"/>
      <c r="H47" s="89"/>
      <c r="I47" s="52">
        <v>100</v>
      </c>
      <c r="J47" s="27" t="s">
        <v>87</v>
      </c>
      <c r="K47" s="82">
        <v>0</v>
      </c>
      <c r="L47" s="39">
        <v>0</v>
      </c>
      <c r="M47" s="40">
        <f>+Tabulka1[[#This Row],[Cena za jednotku bez DPH v Kč - závazná jednotková cena bez DPH (DOPLNÍ ÚČASTNÍK) ]]*Tabulka1[[#This Row],[Sazba DPH v %                                  (DOPLNÍ ÚČASTNÍK)]]</f>
        <v>0</v>
      </c>
      <c r="N47" s="41">
        <v>239.25</v>
      </c>
      <c r="O47" s="42">
        <f>+Tabulka1[[#This Row],[Počet měrných jednotek]]*Tabulka1[[#This Row],[Cena za jednotku bez DPH v Kč - závazná jednotková cena bez DPH (DOPLNÍ ÚČASTNÍK) ]]</f>
        <v>0</v>
      </c>
      <c r="P47" s="43">
        <f>+Tabulka1[[#This Row],[Cena DPH za měrnou jednotku v Kč]]*Tabulka1[[#This Row],[Počet měrných jednotek]]</f>
        <v>0</v>
      </c>
      <c r="Q47" s="44">
        <f>+Tabulka1[[#This Row],[Celková cena bez DPH v Kč (pro účely hodnocení)  ]]+Tabulka1[[#This Row],[Celková cena DPH v Kč]]</f>
        <v>0</v>
      </c>
      <c r="R47" s="45"/>
      <c r="S47" s="46"/>
      <c r="T47" s="47"/>
      <c r="U47" s="48">
        <v>131</v>
      </c>
      <c r="V47" s="48">
        <v>67</v>
      </c>
      <c r="W47" s="49" t="s">
        <v>144</v>
      </c>
      <c r="X47" s="28" t="s">
        <v>394</v>
      </c>
      <c r="Y47" s="50"/>
      <c r="Z47" s="50"/>
      <c r="AA47" s="51"/>
      <c r="AB47" s="49"/>
      <c r="AC47" s="49"/>
      <c r="AD47" s="50" t="s">
        <v>145</v>
      </c>
      <c r="AE47" s="48" t="s">
        <v>146</v>
      </c>
      <c r="AF47" s="48" t="s">
        <v>147</v>
      </c>
      <c r="AG47" s="79"/>
    </row>
    <row r="48" spans="1:33" ht="56.25" x14ac:dyDescent="0.3">
      <c r="A48" s="10">
        <v>41</v>
      </c>
      <c r="B48" s="38" t="s">
        <v>202</v>
      </c>
      <c r="C48" s="81" t="s">
        <v>203</v>
      </c>
      <c r="D48" s="87" t="s">
        <v>85</v>
      </c>
      <c r="E48" s="87" t="s">
        <v>204</v>
      </c>
      <c r="F48" s="85"/>
      <c r="G48" s="85"/>
      <c r="H48" s="89"/>
      <c r="I48" s="52">
        <v>25</v>
      </c>
      <c r="J48" s="27" t="s">
        <v>87</v>
      </c>
      <c r="K48" s="82">
        <v>0</v>
      </c>
      <c r="L48" s="39">
        <v>0</v>
      </c>
      <c r="M48" s="40">
        <f>+Tabulka1[[#This Row],[Cena za jednotku bez DPH v Kč - závazná jednotková cena bez DPH (DOPLNÍ ÚČASTNÍK) ]]*Tabulka1[[#This Row],[Sazba DPH v %                                  (DOPLNÍ ÚČASTNÍK)]]</f>
        <v>0</v>
      </c>
      <c r="N48" s="41">
        <v>240.25</v>
      </c>
      <c r="O48" s="42">
        <f>+Tabulka1[[#This Row],[Počet měrných jednotek]]*Tabulka1[[#This Row],[Cena za jednotku bez DPH v Kč - závazná jednotková cena bez DPH (DOPLNÍ ÚČASTNÍK) ]]</f>
        <v>0</v>
      </c>
      <c r="P48" s="43">
        <f>+Tabulka1[[#This Row],[Cena DPH za měrnou jednotku v Kč]]*Tabulka1[[#This Row],[Počet měrných jednotek]]</f>
        <v>0</v>
      </c>
      <c r="Q48" s="44">
        <f>+Tabulka1[[#This Row],[Celková cena bez DPH v Kč (pro účely hodnocení)  ]]+Tabulka1[[#This Row],[Celková cena DPH v Kč]]</f>
        <v>0</v>
      </c>
      <c r="R48" s="45"/>
      <c r="S48" s="46"/>
      <c r="T48" s="47"/>
      <c r="U48" s="48">
        <v>131</v>
      </c>
      <c r="V48" s="48">
        <v>67</v>
      </c>
      <c r="W48" s="49" t="s">
        <v>144</v>
      </c>
      <c r="X48" s="28" t="s">
        <v>394</v>
      </c>
      <c r="Y48" s="50"/>
      <c r="Z48" s="50"/>
      <c r="AA48" s="51"/>
      <c r="AB48" s="49"/>
      <c r="AC48" s="49"/>
      <c r="AD48" s="50" t="s">
        <v>145</v>
      </c>
      <c r="AE48" s="48" t="s">
        <v>146</v>
      </c>
      <c r="AF48" s="48" t="s">
        <v>147</v>
      </c>
      <c r="AG48" s="79"/>
    </row>
    <row r="49" spans="1:33" ht="56.25" x14ac:dyDescent="0.3">
      <c r="A49" s="10">
        <v>42</v>
      </c>
      <c r="B49" s="38" t="s">
        <v>205</v>
      </c>
      <c r="C49" s="81" t="s">
        <v>206</v>
      </c>
      <c r="D49" s="87" t="s">
        <v>85</v>
      </c>
      <c r="E49" s="87" t="s">
        <v>207</v>
      </c>
      <c r="F49" s="85"/>
      <c r="G49" s="85"/>
      <c r="H49" s="89"/>
      <c r="I49" s="52">
        <v>250</v>
      </c>
      <c r="J49" s="27" t="s">
        <v>87</v>
      </c>
      <c r="K49" s="82">
        <v>0</v>
      </c>
      <c r="L49" s="39">
        <v>0</v>
      </c>
      <c r="M49" s="40">
        <f>+Tabulka1[[#This Row],[Cena za jednotku bez DPH v Kč - závazná jednotková cena bez DPH (DOPLNÍ ÚČASTNÍK) ]]*Tabulka1[[#This Row],[Sazba DPH v %                                  (DOPLNÍ ÚČASTNÍK)]]</f>
        <v>0</v>
      </c>
      <c r="N49" s="41">
        <v>241.25</v>
      </c>
      <c r="O49" s="42">
        <f>+Tabulka1[[#This Row],[Počet měrných jednotek]]*Tabulka1[[#This Row],[Cena za jednotku bez DPH v Kč - závazná jednotková cena bez DPH (DOPLNÍ ÚČASTNÍK) ]]</f>
        <v>0</v>
      </c>
      <c r="P49" s="43">
        <f>+Tabulka1[[#This Row],[Cena DPH za měrnou jednotku v Kč]]*Tabulka1[[#This Row],[Počet měrných jednotek]]</f>
        <v>0</v>
      </c>
      <c r="Q49" s="44">
        <f>+Tabulka1[[#This Row],[Celková cena bez DPH v Kč (pro účely hodnocení)  ]]+Tabulka1[[#This Row],[Celková cena DPH v Kč]]</f>
        <v>0</v>
      </c>
      <c r="R49" s="45"/>
      <c r="S49" s="46"/>
      <c r="T49" s="47"/>
      <c r="U49" s="48">
        <v>131</v>
      </c>
      <c r="V49" s="48">
        <v>67</v>
      </c>
      <c r="W49" s="49" t="s">
        <v>144</v>
      </c>
      <c r="X49" s="28" t="s">
        <v>394</v>
      </c>
      <c r="Y49" s="50"/>
      <c r="Z49" s="50"/>
      <c r="AA49" s="51"/>
      <c r="AB49" s="49"/>
      <c r="AC49" s="49"/>
      <c r="AD49" s="50" t="s">
        <v>145</v>
      </c>
      <c r="AE49" s="48" t="s">
        <v>146</v>
      </c>
      <c r="AF49" s="48" t="s">
        <v>147</v>
      </c>
      <c r="AG49" s="79"/>
    </row>
    <row r="50" spans="1:33" ht="56.25" x14ac:dyDescent="0.3">
      <c r="A50" s="10">
        <v>43</v>
      </c>
      <c r="B50" s="38" t="s">
        <v>208</v>
      </c>
      <c r="C50" s="81" t="s">
        <v>209</v>
      </c>
      <c r="D50" s="87" t="s">
        <v>191</v>
      </c>
      <c r="E50" s="87" t="s">
        <v>210</v>
      </c>
      <c r="F50" s="85"/>
      <c r="G50" s="85"/>
      <c r="H50" s="89"/>
      <c r="I50" s="52">
        <v>5</v>
      </c>
      <c r="J50" s="27" t="s">
        <v>87</v>
      </c>
      <c r="K50" s="82">
        <v>0</v>
      </c>
      <c r="L50" s="39">
        <v>0</v>
      </c>
      <c r="M50" s="40">
        <f>+Tabulka1[[#This Row],[Cena za jednotku bez DPH v Kč - závazná jednotková cena bez DPH (DOPLNÍ ÚČASTNÍK) ]]*Tabulka1[[#This Row],[Sazba DPH v %                                  (DOPLNÍ ÚČASTNÍK)]]</f>
        <v>0</v>
      </c>
      <c r="N50" s="41">
        <v>242.25</v>
      </c>
      <c r="O50" s="42">
        <f>+Tabulka1[[#This Row],[Počet měrných jednotek]]*Tabulka1[[#This Row],[Cena za jednotku bez DPH v Kč - závazná jednotková cena bez DPH (DOPLNÍ ÚČASTNÍK) ]]</f>
        <v>0</v>
      </c>
      <c r="P50" s="43">
        <f>+Tabulka1[[#This Row],[Cena DPH za měrnou jednotku v Kč]]*Tabulka1[[#This Row],[Počet měrných jednotek]]</f>
        <v>0</v>
      </c>
      <c r="Q50" s="44">
        <f>+Tabulka1[[#This Row],[Celková cena bez DPH v Kč (pro účely hodnocení)  ]]+Tabulka1[[#This Row],[Celková cena DPH v Kč]]</f>
        <v>0</v>
      </c>
      <c r="R50" s="45"/>
      <c r="S50" s="46"/>
      <c r="T50" s="47"/>
      <c r="U50" s="48">
        <v>131</v>
      </c>
      <c r="V50" s="48">
        <v>67</v>
      </c>
      <c r="W50" s="49" t="s">
        <v>144</v>
      </c>
      <c r="X50" s="28" t="s">
        <v>394</v>
      </c>
      <c r="Y50" s="50"/>
      <c r="Z50" s="50"/>
      <c r="AA50" s="51"/>
      <c r="AB50" s="49"/>
      <c r="AC50" s="49"/>
      <c r="AD50" s="50" t="s">
        <v>145</v>
      </c>
      <c r="AE50" s="48" t="s">
        <v>146</v>
      </c>
      <c r="AF50" s="48" t="s">
        <v>147</v>
      </c>
      <c r="AG50" s="79"/>
    </row>
    <row r="51" spans="1:33" ht="56.25" x14ac:dyDescent="0.3">
      <c r="A51" s="10">
        <v>44</v>
      </c>
      <c r="B51" s="38" t="s">
        <v>211</v>
      </c>
      <c r="C51" s="81" t="s">
        <v>212</v>
      </c>
      <c r="D51" s="87" t="s">
        <v>85</v>
      </c>
      <c r="E51" s="87" t="s">
        <v>213</v>
      </c>
      <c r="F51" s="85"/>
      <c r="G51" s="85"/>
      <c r="H51" s="89"/>
      <c r="I51" s="52">
        <v>25</v>
      </c>
      <c r="J51" s="27" t="s">
        <v>87</v>
      </c>
      <c r="K51" s="82">
        <v>0</v>
      </c>
      <c r="L51" s="39">
        <v>0</v>
      </c>
      <c r="M51" s="40">
        <f>+Tabulka1[[#This Row],[Cena za jednotku bez DPH v Kč - závazná jednotková cena bez DPH (DOPLNÍ ÚČASTNÍK) ]]*Tabulka1[[#This Row],[Sazba DPH v %                                  (DOPLNÍ ÚČASTNÍK)]]</f>
        <v>0</v>
      </c>
      <c r="N51" s="41">
        <v>243.25</v>
      </c>
      <c r="O51" s="42">
        <f>+Tabulka1[[#This Row],[Počet měrných jednotek]]*Tabulka1[[#This Row],[Cena za jednotku bez DPH v Kč - závazná jednotková cena bez DPH (DOPLNÍ ÚČASTNÍK) ]]</f>
        <v>0</v>
      </c>
      <c r="P51" s="43">
        <f>+Tabulka1[[#This Row],[Cena DPH za měrnou jednotku v Kč]]*Tabulka1[[#This Row],[Počet měrných jednotek]]</f>
        <v>0</v>
      </c>
      <c r="Q51" s="44">
        <f>+Tabulka1[[#This Row],[Celková cena bez DPH v Kč (pro účely hodnocení)  ]]+Tabulka1[[#This Row],[Celková cena DPH v Kč]]</f>
        <v>0</v>
      </c>
      <c r="R51" s="45"/>
      <c r="S51" s="46"/>
      <c r="T51" s="47"/>
      <c r="U51" s="48">
        <v>131</v>
      </c>
      <c r="V51" s="48">
        <v>67</v>
      </c>
      <c r="W51" s="49" t="s">
        <v>144</v>
      </c>
      <c r="X51" s="28" t="s">
        <v>394</v>
      </c>
      <c r="Y51" s="50"/>
      <c r="Z51" s="50"/>
      <c r="AA51" s="51"/>
      <c r="AB51" s="49"/>
      <c r="AC51" s="49"/>
      <c r="AD51" s="50" t="s">
        <v>145</v>
      </c>
      <c r="AE51" s="48" t="s">
        <v>146</v>
      </c>
      <c r="AF51" s="48" t="s">
        <v>147</v>
      </c>
      <c r="AG51" s="79"/>
    </row>
    <row r="52" spans="1:33" ht="56.25" x14ac:dyDescent="0.3">
      <c r="A52" s="10">
        <v>45</v>
      </c>
      <c r="B52" s="38" t="s">
        <v>214</v>
      </c>
      <c r="C52" s="38" t="s">
        <v>215</v>
      </c>
      <c r="D52" s="87" t="s">
        <v>191</v>
      </c>
      <c r="E52" s="87"/>
      <c r="F52" s="85"/>
      <c r="G52" s="85"/>
      <c r="H52" s="89"/>
      <c r="I52" s="52">
        <v>5</v>
      </c>
      <c r="J52" s="27" t="s">
        <v>87</v>
      </c>
      <c r="K52" s="82">
        <v>0</v>
      </c>
      <c r="L52" s="39">
        <v>0</v>
      </c>
      <c r="M52" s="40">
        <f>+Tabulka1[[#This Row],[Cena za jednotku bez DPH v Kč - závazná jednotková cena bez DPH (DOPLNÍ ÚČASTNÍK) ]]*Tabulka1[[#This Row],[Sazba DPH v %                                  (DOPLNÍ ÚČASTNÍK)]]</f>
        <v>0</v>
      </c>
      <c r="N52" s="41">
        <v>244.25</v>
      </c>
      <c r="O52" s="42">
        <f>+Tabulka1[[#This Row],[Počet měrných jednotek]]*Tabulka1[[#This Row],[Cena za jednotku bez DPH v Kč - závazná jednotková cena bez DPH (DOPLNÍ ÚČASTNÍK) ]]</f>
        <v>0</v>
      </c>
      <c r="P52" s="43">
        <f>+Tabulka1[[#This Row],[Cena DPH za měrnou jednotku v Kč]]*Tabulka1[[#This Row],[Počet měrných jednotek]]</f>
        <v>0</v>
      </c>
      <c r="Q52" s="44">
        <f>+Tabulka1[[#This Row],[Celková cena bez DPH v Kč (pro účely hodnocení)  ]]+Tabulka1[[#This Row],[Celková cena DPH v Kč]]</f>
        <v>0</v>
      </c>
      <c r="R52" s="45"/>
      <c r="S52" s="46"/>
      <c r="T52" s="47"/>
      <c r="U52" s="48">
        <v>131</v>
      </c>
      <c r="V52" s="48">
        <v>67</v>
      </c>
      <c r="W52" s="49" t="s">
        <v>144</v>
      </c>
      <c r="X52" s="28" t="s">
        <v>394</v>
      </c>
      <c r="Y52" s="50"/>
      <c r="Z52" s="50"/>
      <c r="AA52" s="51"/>
      <c r="AB52" s="49"/>
      <c r="AC52" s="49"/>
      <c r="AD52" s="50" t="s">
        <v>145</v>
      </c>
      <c r="AE52" s="48" t="s">
        <v>146</v>
      </c>
      <c r="AF52" s="48" t="s">
        <v>147</v>
      </c>
      <c r="AG52" s="79"/>
    </row>
    <row r="53" spans="1:33" ht="56.25" x14ac:dyDescent="0.3">
      <c r="A53" s="10">
        <v>46</v>
      </c>
      <c r="B53" s="38" t="s">
        <v>216</v>
      </c>
      <c r="C53" s="38" t="s">
        <v>217</v>
      </c>
      <c r="D53" s="87" t="s">
        <v>191</v>
      </c>
      <c r="E53" s="87"/>
      <c r="F53" s="85"/>
      <c r="G53" s="85"/>
      <c r="H53" s="89"/>
      <c r="I53" s="52">
        <v>5</v>
      </c>
      <c r="J53" s="27" t="s">
        <v>87</v>
      </c>
      <c r="K53" s="82">
        <v>0</v>
      </c>
      <c r="L53" s="39">
        <v>0</v>
      </c>
      <c r="M53" s="40">
        <f>+Tabulka1[[#This Row],[Cena za jednotku bez DPH v Kč - závazná jednotková cena bez DPH (DOPLNÍ ÚČASTNÍK) ]]*Tabulka1[[#This Row],[Sazba DPH v %                                  (DOPLNÍ ÚČASTNÍK)]]</f>
        <v>0</v>
      </c>
      <c r="N53" s="41">
        <v>245.25</v>
      </c>
      <c r="O53" s="42">
        <f>+Tabulka1[[#This Row],[Počet měrných jednotek]]*Tabulka1[[#This Row],[Cena za jednotku bez DPH v Kč - závazná jednotková cena bez DPH (DOPLNÍ ÚČASTNÍK) ]]</f>
        <v>0</v>
      </c>
      <c r="P53" s="43">
        <f>+Tabulka1[[#This Row],[Cena DPH za měrnou jednotku v Kč]]*Tabulka1[[#This Row],[Počet měrných jednotek]]</f>
        <v>0</v>
      </c>
      <c r="Q53" s="44">
        <f>+Tabulka1[[#This Row],[Celková cena bez DPH v Kč (pro účely hodnocení)  ]]+Tabulka1[[#This Row],[Celková cena DPH v Kč]]</f>
        <v>0</v>
      </c>
      <c r="R53" s="45"/>
      <c r="S53" s="46"/>
      <c r="T53" s="47"/>
      <c r="U53" s="48">
        <v>131</v>
      </c>
      <c r="V53" s="48">
        <v>67</v>
      </c>
      <c r="W53" s="49" t="s">
        <v>144</v>
      </c>
      <c r="X53" s="28" t="s">
        <v>394</v>
      </c>
      <c r="Y53" s="50"/>
      <c r="Z53" s="50"/>
      <c r="AA53" s="51"/>
      <c r="AB53" s="49"/>
      <c r="AC53" s="49"/>
      <c r="AD53" s="50" t="s">
        <v>145</v>
      </c>
      <c r="AE53" s="48" t="s">
        <v>146</v>
      </c>
      <c r="AF53" s="48" t="s">
        <v>147</v>
      </c>
      <c r="AG53" s="79"/>
    </row>
    <row r="54" spans="1:33" ht="56.25" x14ac:dyDescent="0.3">
      <c r="A54" s="10">
        <v>47</v>
      </c>
      <c r="B54" s="81" t="s">
        <v>218</v>
      </c>
      <c r="C54" s="81" t="s">
        <v>219</v>
      </c>
      <c r="D54" s="87" t="s">
        <v>220</v>
      </c>
      <c r="E54" s="87" t="s">
        <v>221</v>
      </c>
      <c r="F54" s="85"/>
      <c r="G54" s="85"/>
      <c r="H54" s="89"/>
      <c r="I54" s="52">
        <v>50</v>
      </c>
      <c r="J54" s="27" t="s">
        <v>87</v>
      </c>
      <c r="K54" s="82">
        <v>0</v>
      </c>
      <c r="L54" s="39">
        <v>0</v>
      </c>
      <c r="M54" s="40">
        <f>+Tabulka1[[#This Row],[Cena za jednotku bez DPH v Kč - závazná jednotková cena bez DPH (DOPLNÍ ÚČASTNÍK) ]]*Tabulka1[[#This Row],[Sazba DPH v %                                  (DOPLNÍ ÚČASTNÍK)]]</f>
        <v>0</v>
      </c>
      <c r="N54" s="41">
        <v>246.25</v>
      </c>
      <c r="O54" s="42">
        <f>+Tabulka1[[#This Row],[Počet měrných jednotek]]*Tabulka1[[#This Row],[Cena za jednotku bez DPH v Kč - závazná jednotková cena bez DPH (DOPLNÍ ÚČASTNÍK) ]]</f>
        <v>0</v>
      </c>
      <c r="P54" s="43">
        <f>+Tabulka1[[#This Row],[Cena DPH za měrnou jednotku v Kč]]*Tabulka1[[#This Row],[Počet měrných jednotek]]</f>
        <v>0</v>
      </c>
      <c r="Q54" s="44">
        <f>+Tabulka1[[#This Row],[Celková cena bez DPH v Kč (pro účely hodnocení)  ]]+Tabulka1[[#This Row],[Celková cena DPH v Kč]]</f>
        <v>0</v>
      </c>
      <c r="R54" s="45"/>
      <c r="S54" s="46"/>
      <c r="T54" s="47"/>
      <c r="U54" s="48">
        <v>131</v>
      </c>
      <c r="V54" s="48">
        <v>67</v>
      </c>
      <c r="W54" s="49" t="s">
        <v>144</v>
      </c>
      <c r="X54" s="28" t="s">
        <v>394</v>
      </c>
      <c r="Y54" s="50"/>
      <c r="Z54" s="50"/>
      <c r="AA54" s="51"/>
      <c r="AB54" s="49"/>
      <c r="AC54" s="49"/>
      <c r="AD54" s="50" t="s">
        <v>145</v>
      </c>
      <c r="AE54" s="48" t="s">
        <v>146</v>
      </c>
      <c r="AF54" s="48" t="s">
        <v>147</v>
      </c>
      <c r="AG54" s="79"/>
    </row>
    <row r="55" spans="1:33" ht="56.25" x14ac:dyDescent="0.3">
      <c r="A55" s="10">
        <v>48</v>
      </c>
      <c r="B55" s="38" t="s">
        <v>222</v>
      </c>
      <c r="C55" s="81" t="s">
        <v>223</v>
      </c>
      <c r="D55" s="87" t="s">
        <v>153</v>
      </c>
      <c r="E55" s="87" t="s">
        <v>224</v>
      </c>
      <c r="F55" s="85"/>
      <c r="G55" s="85"/>
      <c r="H55" s="89"/>
      <c r="I55" s="52">
        <v>100</v>
      </c>
      <c r="J55" s="27" t="s">
        <v>87</v>
      </c>
      <c r="K55" s="82">
        <v>0</v>
      </c>
      <c r="L55" s="39">
        <v>0</v>
      </c>
      <c r="M55" s="40">
        <f>+Tabulka1[[#This Row],[Cena za jednotku bez DPH v Kč - závazná jednotková cena bez DPH (DOPLNÍ ÚČASTNÍK) ]]*Tabulka1[[#This Row],[Sazba DPH v %                                  (DOPLNÍ ÚČASTNÍK)]]</f>
        <v>0</v>
      </c>
      <c r="N55" s="41">
        <v>247.25</v>
      </c>
      <c r="O55" s="42">
        <f>+Tabulka1[[#This Row],[Počet měrných jednotek]]*Tabulka1[[#This Row],[Cena za jednotku bez DPH v Kč - závazná jednotková cena bez DPH (DOPLNÍ ÚČASTNÍK) ]]</f>
        <v>0</v>
      </c>
      <c r="P55" s="43">
        <f>+Tabulka1[[#This Row],[Cena DPH za měrnou jednotku v Kč]]*Tabulka1[[#This Row],[Počet měrných jednotek]]</f>
        <v>0</v>
      </c>
      <c r="Q55" s="44">
        <f>+Tabulka1[[#This Row],[Celková cena bez DPH v Kč (pro účely hodnocení)  ]]+Tabulka1[[#This Row],[Celková cena DPH v Kč]]</f>
        <v>0</v>
      </c>
      <c r="R55" s="45"/>
      <c r="S55" s="46"/>
      <c r="T55" s="47"/>
      <c r="U55" s="48">
        <v>131</v>
      </c>
      <c r="V55" s="48">
        <v>67</v>
      </c>
      <c r="W55" s="49" t="s">
        <v>144</v>
      </c>
      <c r="X55" s="28" t="s">
        <v>394</v>
      </c>
      <c r="Y55" s="50"/>
      <c r="Z55" s="50"/>
      <c r="AA55" s="51"/>
      <c r="AB55" s="49"/>
      <c r="AC55" s="49"/>
      <c r="AD55" s="50" t="s">
        <v>145</v>
      </c>
      <c r="AE55" s="48" t="s">
        <v>146</v>
      </c>
      <c r="AF55" s="48" t="s">
        <v>147</v>
      </c>
      <c r="AG55" s="79"/>
    </row>
    <row r="56" spans="1:33" ht="56.25" x14ac:dyDescent="0.3">
      <c r="A56" s="10">
        <v>49</v>
      </c>
      <c r="B56" s="38" t="s">
        <v>225</v>
      </c>
      <c r="C56" s="81" t="s">
        <v>226</v>
      </c>
      <c r="D56" s="87" t="s">
        <v>85</v>
      </c>
      <c r="E56" s="87" t="s">
        <v>227</v>
      </c>
      <c r="F56" s="85"/>
      <c r="G56" s="85"/>
      <c r="H56" s="89"/>
      <c r="I56" s="52">
        <v>250</v>
      </c>
      <c r="J56" s="27" t="s">
        <v>87</v>
      </c>
      <c r="K56" s="82">
        <v>0</v>
      </c>
      <c r="L56" s="39">
        <v>0</v>
      </c>
      <c r="M56" s="40">
        <f>+Tabulka1[[#This Row],[Cena za jednotku bez DPH v Kč - závazná jednotková cena bez DPH (DOPLNÍ ÚČASTNÍK) ]]*Tabulka1[[#This Row],[Sazba DPH v %                                  (DOPLNÍ ÚČASTNÍK)]]</f>
        <v>0</v>
      </c>
      <c r="N56" s="41">
        <v>248.25</v>
      </c>
      <c r="O56" s="42">
        <f>+Tabulka1[[#This Row],[Počet měrných jednotek]]*Tabulka1[[#This Row],[Cena za jednotku bez DPH v Kč - závazná jednotková cena bez DPH (DOPLNÍ ÚČASTNÍK) ]]</f>
        <v>0</v>
      </c>
      <c r="P56" s="43">
        <f>+Tabulka1[[#This Row],[Cena DPH za měrnou jednotku v Kč]]*Tabulka1[[#This Row],[Počet měrných jednotek]]</f>
        <v>0</v>
      </c>
      <c r="Q56" s="44">
        <f>+Tabulka1[[#This Row],[Celková cena bez DPH v Kč (pro účely hodnocení)  ]]+Tabulka1[[#This Row],[Celková cena DPH v Kč]]</f>
        <v>0</v>
      </c>
      <c r="R56" s="45"/>
      <c r="S56" s="46"/>
      <c r="T56" s="47"/>
      <c r="U56" s="48">
        <v>131</v>
      </c>
      <c r="V56" s="48">
        <v>67</v>
      </c>
      <c r="W56" s="49" t="s">
        <v>144</v>
      </c>
      <c r="X56" s="28" t="s">
        <v>394</v>
      </c>
      <c r="Y56" s="50"/>
      <c r="Z56" s="50"/>
      <c r="AA56" s="51"/>
      <c r="AB56" s="49"/>
      <c r="AC56" s="49"/>
      <c r="AD56" s="50" t="s">
        <v>145</v>
      </c>
      <c r="AE56" s="48" t="s">
        <v>146</v>
      </c>
      <c r="AF56" s="48" t="s">
        <v>147</v>
      </c>
      <c r="AG56" s="79"/>
    </row>
    <row r="57" spans="1:33" ht="56.25" x14ac:dyDescent="0.3">
      <c r="A57" s="10">
        <v>50</v>
      </c>
      <c r="B57" s="38" t="s">
        <v>228</v>
      </c>
      <c r="C57" s="81" t="s">
        <v>229</v>
      </c>
      <c r="D57" s="87" t="s">
        <v>153</v>
      </c>
      <c r="E57" s="87" t="s">
        <v>230</v>
      </c>
      <c r="F57" s="85"/>
      <c r="G57" s="85"/>
      <c r="H57" s="89"/>
      <c r="I57" s="52">
        <v>100</v>
      </c>
      <c r="J57" s="27" t="s">
        <v>87</v>
      </c>
      <c r="K57" s="82">
        <v>0</v>
      </c>
      <c r="L57" s="39">
        <v>0</v>
      </c>
      <c r="M57" s="40">
        <f>+Tabulka1[[#This Row],[Cena za jednotku bez DPH v Kč - závazná jednotková cena bez DPH (DOPLNÍ ÚČASTNÍK) ]]*Tabulka1[[#This Row],[Sazba DPH v %                                  (DOPLNÍ ÚČASTNÍK)]]</f>
        <v>0</v>
      </c>
      <c r="N57" s="41">
        <v>249.25</v>
      </c>
      <c r="O57" s="42">
        <f>+Tabulka1[[#This Row],[Počet měrných jednotek]]*Tabulka1[[#This Row],[Cena za jednotku bez DPH v Kč - závazná jednotková cena bez DPH (DOPLNÍ ÚČASTNÍK) ]]</f>
        <v>0</v>
      </c>
      <c r="P57" s="43">
        <f>+Tabulka1[[#This Row],[Cena DPH za měrnou jednotku v Kč]]*Tabulka1[[#This Row],[Počet měrných jednotek]]</f>
        <v>0</v>
      </c>
      <c r="Q57" s="44">
        <f>+Tabulka1[[#This Row],[Celková cena bez DPH v Kč (pro účely hodnocení)  ]]+Tabulka1[[#This Row],[Celková cena DPH v Kč]]</f>
        <v>0</v>
      </c>
      <c r="R57" s="45"/>
      <c r="S57" s="46"/>
      <c r="T57" s="47"/>
      <c r="U57" s="48">
        <v>131</v>
      </c>
      <c r="V57" s="48">
        <v>67</v>
      </c>
      <c r="W57" s="49" t="s">
        <v>144</v>
      </c>
      <c r="X57" s="28" t="s">
        <v>394</v>
      </c>
      <c r="Y57" s="50"/>
      <c r="Z57" s="50"/>
      <c r="AA57" s="51"/>
      <c r="AB57" s="49"/>
      <c r="AC57" s="49"/>
      <c r="AD57" s="50" t="s">
        <v>145</v>
      </c>
      <c r="AE57" s="48" t="s">
        <v>146</v>
      </c>
      <c r="AF57" s="48" t="s">
        <v>147</v>
      </c>
      <c r="AG57" s="79"/>
    </row>
    <row r="58" spans="1:33" ht="56.25" x14ac:dyDescent="0.3">
      <c r="A58" s="10">
        <v>51</v>
      </c>
      <c r="B58" s="81" t="s">
        <v>231</v>
      </c>
      <c r="C58" s="81" t="s">
        <v>232</v>
      </c>
      <c r="D58" s="87" t="s">
        <v>85</v>
      </c>
      <c r="E58" s="87" t="s">
        <v>233</v>
      </c>
      <c r="F58" s="85"/>
      <c r="G58" s="85"/>
      <c r="H58" s="89"/>
      <c r="I58" s="52">
        <v>250</v>
      </c>
      <c r="J58" s="27" t="s">
        <v>87</v>
      </c>
      <c r="K58" s="82">
        <v>0</v>
      </c>
      <c r="L58" s="39">
        <v>0</v>
      </c>
      <c r="M58" s="40">
        <f>+Tabulka1[[#This Row],[Cena za jednotku bez DPH v Kč - závazná jednotková cena bez DPH (DOPLNÍ ÚČASTNÍK) ]]*Tabulka1[[#This Row],[Sazba DPH v %                                  (DOPLNÍ ÚČASTNÍK)]]</f>
        <v>0</v>
      </c>
      <c r="N58" s="41">
        <v>250.25</v>
      </c>
      <c r="O58" s="42">
        <f>+Tabulka1[[#This Row],[Počet měrných jednotek]]*Tabulka1[[#This Row],[Cena za jednotku bez DPH v Kč - závazná jednotková cena bez DPH (DOPLNÍ ÚČASTNÍK) ]]</f>
        <v>0</v>
      </c>
      <c r="P58" s="43">
        <f>+Tabulka1[[#This Row],[Cena DPH za měrnou jednotku v Kč]]*Tabulka1[[#This Row],[Počet měrných jednotek]]</f>
        <v>0</v>
      </c>
      <c r="Q58" s="44">
        <f>+Tabulka1[[#This Row],[Celková cena bez DPH v Kč (pro účely hodnocení)  ]]+Tabulka1[[#This Row],[Celková cena DPH v Kč]]</f>
        <v>0</v>
      </c>
      <c r="R58" s="45"/>
      <c r="S58" s="46"/>
      <c r="T58" s="47"/>
      <c r="U58" s="48">
        <v>131</v>
      </c>
      <c r="V58" s="48">
        <v>67</v>
      </c>
      <c r="W58" s="49" t="s">
        <v>144</v>
      </c>
      <c r="X58" s="28" t="s">
        <v>394</v>
      </c>
      <c r="Y58" s="50"/>
      <c r="Z58" s="50"/>
      <c r="AA58" s="51"/>
      <c r="AB58" s="49"/>
      <c r="AC58" s="49"/>
      <c r="AD58" s="50" t="s">
        <v>145</v>
      </c>
      <c r="AE58" s="48" t="s">
        <v>146</v>
      </c>
      <c r="AF58" s="48" t="s">
        <v>147</v>
      </c>
      <c r="AG58" s="79"/>
    </row>
    <row r="59" spans="1:33" ht="56.25" x14ac:dyDescent="0.3">
      <c r="A59" s="10">
        <v>52</v>
      </c>
      <c r="B59" s="38" t="s">
        <v>234</v>
      </c>
      <c r="C59" s="38" t="s">
        <v>235</v>
      </c>
      <c r="D59" s="87" t="s">
        <v>220</v>
      </c>
      <c r="E59" s="87"/>
      <c r="F59" s="85"/>
      <c r="G59" s="85"/>
      <c r="H59" s="89"/>
      <c r="I59" s="52">
        <v>50</v>
      </c>
      <c r="J59" s="27" t="s">
        <v>87</v>
      </c>
      <c r="K59" s="82">
        <v>0</v>
      </c>
      <c r="L59" s="39">
        <v>0</v>
      </c>
      <c r="M59" s="40">
        <f>+Tabulka1[[#This Row],[Cena za jednotku bez DPH v Kč - závazná jednotková cena bez DPH (DOPLNÍ ÚČASTNÍK) ]]*Tabulka1[[#This Row],[Sazba DPH v %                                  (DOPLNÍ ÚČASTNÍK)]]</f>
        <v>0</v>
      </c>
      <c r="N59" s="41">
        <v>251.25</v>
      </c>
      <c r="O59" s="42">
        <f>+Tabulka1[[#This Row],[Počet měrných jednotek]]*Tabulka1[[#This Row],[Cena za jednotku bez DPH v Kč - závazná jednotková cena bez DPH (DOPLNÍ ÚČASTNÍK) ]]</f>
        <v>0</v>
      </c>
      <c r="P59" s="43">
        <f>+Tabulka1[[#This Row],[Cena DPH za měrnou jednotku v Kč]]*Tabulka1[[#This Row],[Počet měrných jednotek]]</f>
        <v>0</v>
      </c>
      <c r="Q59" s="44">
        <f>+Tabulka1[[#This Row],[Celková cena bez DPH v Kč (pro účely hodnocení)  ]]+Tabulka1[[#This Row],[Celková cena DPH v Kč]]</f>
        <v>0</v>
      </c>
      <c r="R59" s="45"/>
      <c r="S59" s="46"/>
      <c r="T59" s="47"/>
      <c r="U59" s="48">
        <v>131</v>
      </c>
      <c r="V59" s="48">
        <v>67</v>
      </c>
      <c r="W59" s="49" t="s">
        <v>144</v>
      </c>
      <c r="X59" s="28" t="s">
        <v>394</v>
      </c>
      <c r="Y59" s="50"/>
      <c r="Z59" s="50"/>
      <c r="AA59" s="51"/>
      <c r="AB59" s="49"/>
      <c r="AC59" s="49"/>
      <c r="AD59" s="50" t="s">
        <v>145</v>
      </c>
      <c r="AE59" s="48" t="s">
        <v>146</v>
      </c>
      <c r="AF59" s="48" t="s">
        <v>147</v>
      </c>
      <c r="AG59" s="79"/>
    </row>
    <row r="60" spans="1:33" ht="56.25" x14ac:dyDescent="0.3">
      <c r="A60" s="10">
        <v>53</v>
      </c>
      <c r="B60" s="38" t="s">
        <v>236</v>
      </c>
      <c r="C60" s="81" t="s">
        <v>237</v>
      </c>
      <c r="D60" s="87" t="s">
        <v>153</v>
      </c>
      <c r="E60" s="87" t="s">
        <v>238</v>
      </c>
      <c r="F60" s="85"/>
      <c r="G60" s="85"/>
      <c r="H60" s="89"/>
      <c r="I60" s="52">
        <v>100</v>
      </c>
      <c r="J60" s="27" t="s">
        <v>87</v>
      </c>
      <c r="K60" s="82">
        <v>0</v>
      </c>
      <c r="L60" s="39">
        <v>0</v>
      </c>
      <c r="M60" s="40">
        <f>+Tabulka1[[#This Row],[Cena za jednotku bez DPH v Kč - závazná jednotková cena bez DPH (DOPLNÍ ÚČASTNÍK) ]]*Tabulka1[[#This Row],[Sazba DPH v %                                  (DOPLNÍ ÚČASTNÍK)]]</f>
        <v>0</v>
      </c>
      <c r="N60" s="41">
        <v>252.25</v>
      </c>
      <c r="O60" s="42">
        <f>+Tabulka1[[#This Row],[Počet měrných jednotek]]*Tabulka1[[#This Row],[Cena za jednotku bez DPH v Kč - závazná jednotková cena bez DPH (DOPLNÍ ÚČASTNÍK) ]]</f>
        <v>0</v>
      </c>
      <c r="P60" s="43">
        <f>+Tabulka1[[#This Row],[Cena DPH za měrnou jednotku v Kč]]*Tabulka1[[#This Row],[Počet měrných jednotek]]</f>
        <v>0</v>
      </c>
      <c r="Q60" s="44">
        <f>+Tabulka1[[#This Row],[Celková cena bez DPH v Kč (pro účely hodnocení)  ]]+Tabulka1[[#This Row],[Celková cena DPH v Kč]]</f>
        <v>0</v>
      </c>
      <c r="R60" s="45"/>
      <c r="S60" s="46"/>
      <c r="T60" s="47"/>
      <c r="U60" s="48">
        <v>131</v>
      </c>
      <c r="V60" s="48">
        <v>67</v>
      </c>
      <c r="W60" s="49" t="s">
        <v>144</v>
      </c>
      <c r="X60" s="28" t="s">
        <v>394</v>
      </c>
      <c r="Y60" s="50"/>
      <c r="Z60" s="50"/>
      <c r="AA60" s="51"/>
      <c r="AB60" s="49"/>
      <c r="AC60" s="49"/>
      <c r="AD60" s="50" t="s">
        <v>145</v>
      </c>
      <c r="AE60" s="48" t="s">
        <v>146</v>
      </c>
      <c r="AF60" s="48" t="s">
        <v>147</v>
      </c>
      <c r="AG60" s="79"/>
    </row>
    <row r="61" spans="1:33" ht="56.25" x14ac:dyDescent="0.3">
      <c r="A61" s="10">
        <v>54</v>
      </c>
      <c r="B61" s="81" t="s">
        <v>239</v>
      </c>
      <c r="C61" s="81" t="s">
        <v>240</v>
      </c>
      <c r="D61" s="87" t="s">
        <v>85</v>
      </c>
      <c r="E61" s="87" t="s">
        <v>241</v>
      </c>
      <c r="F61" s="85"/>
      <c r="G61" s="85"/>
      <c r="H61" s="89"/>
      <c r="I61" s="52">
        <v>250</v>
      </c>
      <c r="J61" s="27" t="s">
        <v>87</v>
      </c>
      <c r="K61" s="82">
        <v>0</v>
      </c>
      <c r="L61" s="39">
        <v>0</v>
      </c>
      <c r="M61" s="40">
        <f>+Tabulka1[[#This Row],[Cena za jednotku bez DPH v Kč - závazná jednotková cena bez DPH (DOPLNÍ ÚČASTNÍK) ]]*Tabulka1[[#This Row],[Sazba DPH v %                                  (DOPLNÍ ÚČASTNÍK)]]</f>
        <v>0</v>
      </c>
      <c r="N61" s="41">
        <v>253.25</v>
      </c>
      <c r="O61" s="42">
        <f>+Tabulka1[[#This Row],[Počet měrných jednotek]]*Tabulka1[[#This Row],[Cena za jednotku bez DPH v Kč - závazná jednotková cena bez DPH (DOPLNÍ ÚČASTNÍK) ]]</f>
        <v>0</v>
      </c>
      <c r="P61" s="43">
        <f>+Tabulka1[[#This Row],[Cena DPH za měrnou jednotku v Kč]]*Tabulka1[[#This Row],[Počet měrných jednotek]]</f>
        <v>0</v>
      </c>
      <c r="Q61" s="44">
        <f>+Tabulka1[[#This Row],[Celková cena bez DPH v Kč (pro účely hodnocení)  ]]+Tabulka1[[#This Row],[Celková cena DPH v Kč]]</f>
        <v>0</v>
      </c>
      <c r="R61" s="45"/>
      <c r="S61" s="46"/>
      <c r="T61" s="47"/>
      <c r="U61" s="48">
        <v>131</v>
      </c>
      <c r="V61" s="48">
        <v>67</v>
      </c>
      <c r="W61" s="49" t="s">
        <v>144</v>
      </c>
      <c r="X61" s="28" t="s">
        <v>394</v>
      </c>
      <c r="Y61" s="50"/>
      <c r="Z61" s="50"/>
      <c r="AA61" s="51"/>
      <c r="AB61" s="49"/>
      <c r="AC61" s="49"/>
      <c r="AD61" s="50" t="s">
        <v>145</v>
      </c>
      <c r="AE61" s="48" t="s">
        <v>146</v>
      </c>
      <c r="AF61" s="48" t="s">
        <v>147</v>
      </c>
      <c r="AG61" s="79"/>
    </row>
    <row r="62" spans="1:33" ht="56.25" x14ac:dyDescent="0.3">
      <c r="A62" s="10">
        <v>55</v>
      </c>
      <c r="B62" s="38" t="s">
        <v>242</v>
      </c>
      <c r="C62" s="81" t="s">
        <v>243</v>
      </c>
      <c r="D62" s="87" t="s">
        <v>153</v>
      </c>
      <c r="E62" s="87" t="s">
        <v>244</v>
      </c>
      <c r="F62" s="85"/>
      <c r="G62" s="85"/>
      <c r="H62" s="89"/>
      <c r="I62" s="52">
        <v>100</v>
      </c>
      <c r="J62" s="27" t="s">
        <v>87</v>
      </c>
      <c r="K62" s="82">
        <v>0</v>
      </c>
      <c r="L62" s="39">
        <v>0</v>
      </c>
      <c r="M62" s="40">
        <f>+Tabulka1[[#This Row],[Cena za jednotku bez DPH v Kč - závazná jednotková cena bez DPH (DOPLNÍ ÚČASTNÍK) ]]*Tabulka1[[#This Row],[Sazba DPH v %                                  (DOPLNÍ ÚČASTNÍK)]]</f>
        <v>0</v>
      </c>
      <c r="N62" s="41">
        <v>254.25</v>
      </c>
      <c r="O62" s="42">
        <f>+Tabulka1[[#This Row],[Počet měrných jednotek]]*Tabulka1[[#This Row],[Cena za jednotku bez DPH v Kč - závazná jednotková cena bez DPH (DOPLNÍ ÚČASTNÍK) ]]</f>
        <v>0</v>
      </c>
      <c r="P62" s="43">
        <f>+Tabulka1[[#This Row],[Cena DPH za měrnou jednotku v Kč]]*Tabulka1[[#This Row],[Počet měrných jednotek]]</f>
        <v>0</v>
      </c>
      <c r="Q62" s="44">
        <f>+Tabulka1[[#This Row],[Celková cena bez DPH v Kč (pro účely hodnocení)  ]]+Tabulka1[[#This Row],[Celková cena DPH v Kč]]</f>
        <v>0</v>
      </c>
      <c r="R62" s="45"/>
      <c r="S62" s="46"/>
      <c r="T62" s="47"/>
      <c r="U62" s="48">
        <v>131</v>
      </c>
      <c r="V62" s="48">
        <v>67</v>
      </c>
      <c r="W62" s="49" t="s">
        <v>144</v>
      </c>
      <c r="X62" s="28" t="s">
        <v>394</v>
      </c>
      <c r="Y62" s="50"/>
      <c r="Z62" s="50"/>
      <c r="AA62" s="51"/>
      <c r="AB62" s="49"/>
      <c r="AC62" s="49"/>
      <c r="AD62" s="50" t="s">
        <v>145</v>
      </c>
      <c r="AE62" s="48" t="s">
        <v>146</v>
      </c>
      <c r="AF62" s="48" t="s">
        <v>147</v>
      </c>
      <c r="AG62" s="79"/>
    </row>
    <row r="63" spans="1:33" ht="56.25" x14ac:dyDescent="0.3">
      <c r="A63" s="10">
        <v>56</v>
      </c>
      <c r="B63" s="81" t="s">
        <v>245</v>
      </c>
      <c r="C63" s="81" t="s">
        <v>246</v>
      </c>
      <c r="D63" s="87" t="s">
        <v>85</v>
      </c>
      <c r="E63" s="87" t="s">
        <v>247</v>
      </c>
      <c r="F63" s="85"/>
      <c r="G63" s="85"/>
      <c r="H63" s="89"/>
      <c r="I63" s="52">
        <v>250</v>
      </c>
      <c r="J63" s="27" t="s">
        <v>87</v>
      </c>
      <c r="K63" s="82">
        <v>0</v>
      </c>
      <c r="L63" s="39">
        <v>0</v>
      </c>
      <c r="M63" s="40">
        <f>+Tabulka1[[#This Row],[Cena za jednotku bez DPH v Kč - závazná jednotková cena bez DPH (DOPLNÍ ÚČASTNÍK) ]]*Tabulka1[[#This Row],[Sazba DPH v %                                  (DOPLNÍ ÚČASTNÍK)]]</f>
        <v>0</v>
      </c>
      <c r="N63" s="41">
        <v>255.25</v>
      </c>
      <c r="O63" s="42">
        <f>+Tabulka1[[#This Row],[Počet měrných jednotek]]*Tabulka1[[#This Row],[Cena za jednotku bez DPH v Kč - závazná jednotková cena bez DPH (DOPLNÍ ÚČASTNÍK) ]]</f>
        <v>0</v>
      </c>
      <c r="P63" s="43">
        <f>+Tabulka1[[#This Row],[Cena DPH za měrnou jednotku v Kč]]*Tabulka1[[#This Row],[Počet měrných jednotek]]</f>
        <v>0</v>
      </c>
      <c r="Q63" s="44">
        <f>+Tabulka1[[#This Row],[Celková cena bez DPH v Kč (pro účely hodnocení)  ]]+Tabulka1[[#This Row],[Celková cena DPH v Kč]]</f>
        <v>0</v>
      </c>
      <c r="R63" s="45"/>
      <c r="S63" s="46"/>
      <c r="T63" s="47"/>
      <c r="U63" s="48">
        <v>131</v>
      </c>
      <c r="V63" s="48">
        <v>67</v>
      </c>
      <c r="W63" s="49" t="s">
        <v>144</v>
      </c>
      <c r="X63" s="28" t="s">
        <v>394</v>
      </c>
      <c r="Y63" s="50"/>
      <c r="Z63" s="50"/>
      <c r="AA63" s="51"/>
      <c r="AB63" s="49"/>
      <c r="AC63" s="49"/>
      <c r="AD63" s="50" t="s">
        <v>145</v>
      </c>
      <c r="AE63" s="48" t="s">
        <v>146</v>
      </c>
      <c r="AF63" s="48" t="s">
        <v>147</v>
      </c>
      <c r="AG63" s="79"/>
    </row>
    <row r="64" spans="1:33" ht="56.25" x14ac:dyDescent="0.3">
      <c r="A64" s="10">
        <v>57</v>
      </c>
      <c r="B64" s="38" t="s">
        <v>248</v>
      </c>
      <c r="C64" s="81" t="s">
        <v>249</v>
      </c>
      <c r="D64" s="87" t="s">
        <v>250</v>
      </c>
      <c r="E64" s="87" t="s">
        <v>251</v>
      </c>
      <c r="F64" s="85"/>
      <c r="G64" s="85"/>
      <c r="H64" s="89"/>
      <c r="I64" s="52">
        <v>10</v>
      </c>
      <c r="J64" s="27" t="s">
        <v>87</v>
      </c>
      <c r="K64" s="82">
        <v>0</v>
      </c>
      <c r="L64" s="39">
        <v>0</v>
      </c>
      <c r="M64" s="40">
        <f>+Tabulka1[[#This Row],[Cena za jednotku bez DPH v Kč - závazná jednotková cena bez DPH (DOPLNÍ ÚČASTNÍK) ]]*Tabulka1[[#This Row],[Sazba DPH v %                                  (DOPLNÍ ÚČASTNÍK)]]</f>
        <v>0</v>
      </c>
      <c r="N64" s="41">
        <v>256.25</v>
      </c>
      <c r="O64" s="42">
        <f>+Tabulka1[[#This Row],[Počet měrných jednotek]]*Tabulka1[[#This Row],[Cena za jednotku bez DPH v Kč - závazná jednotková cena bez DPH (DOPLNÍ ÚČASTNÍK) ]]</f>
        <v>0</v>
      </c>
      <c r="P64" s="43">
        <f>+Tabulka1[[#This Row],[Cena DPH za měrnou jednotku v Kč]]*Tabulka1[[#This Row],[Počet měrných jednotek]]</f>
        <v>0</v>
      </c>
      <c r="Q64" s="44">
        <f>+Tabulka1[[#This Row],[Celková cena bez DPH v Kč (pro účely hodnocení)  ]]+Tabulka1[[#This Row],[Celková cena DPH v Kč]]</f>
        <v>0</v>
      </c>
      <c r="R64" s="45"/>
      <c r="S64" s="46"/>
      <c r="T64" s="47"/>
      <c r="U64" s="48">
        <v>131</v>
      </c>
      <c r="V64" s="48">
        <v>67</v>
      </c>
      <c r="W64" s="49" t="s">
        <v>144</v>
      </c>
      <c r="X64" s="28" t="s">
        <v>394</v>
      </c>
      <c r="Y64" s="50"/>
      <c r="Z64" s="50"/>
      <c r="AA64" s="51"/>
      <c r="AB64" s="49"/>
      <c r="AC64" s="49"/>
      <c r="AD64" s="50" t="s">
        <v>145</v>
      </c>
      <c r="AE64" s="48" t="s">
        <v>146</v>
      </c>
      <c r="AF64" s="48" t="s">
        <v>147</v>
      </c>
      <c r="AG64" s="79"/>
    </row>
    <row r="65" spans="1:33" ht="56.25" x14ac:dyDescent="0.3">
      <c r="A65" s="10">
        <v>58</v>
      </c>
      <c r="B65" s="38" t="s">
        <v>252</v>
      </c>
      <c r="C65" s="81" t="s">
        <v>253</v>
      </c>
      <c r="D65" s="87" t="s">
        <v>85</v>
      </c>
      <c r="E65" s="87" t="s">
        <v>254</v>
      </c>
      <c r="F65" s="85"/>
      <c r="G65" s="85"/>
      <c r="H65" s="89"/>
      <c r="I65" s="52">
        <v>250</v>
      </c>
      <c r="J65" s="27" t="s">
        <v>87</v>
      </c>
      <c r="K65" s="82">
        <v>0</v>
      </c>
      <c r="L65" s="39">
        <v>0</v>
      </c>
      <c r="M65" s="40">
        <f>+Tabulka1[[#This Row],[Cena za jednotku bez DPH v Kč - závazná jednotková cena bez DPH (DOPLNÍ ÚČASTNÍK) ]]*Tabulka1[[#This Row],[Sazba DPH v %                                  (DOPLNÍ ÚČASTNÍK)]]</f>
        <v>0</v>
      </c>
      <c r="N65" s="41">
        <v>257.25</v>
      </c>
      <c r="O65" s="42">
        <f>+Tabulka1[[#This Row],[Počet měrných jednotek]]*Tabulka1[[#This Row],[Cena za jednotku bez DPH v Kč - závazná jednotková cena bez DPH (DOPLNÍ ÚČASTNÍK) ]]</f>
        <v>0</v>
      </c>
      <c r="P65" s="43">
        <f>+Tabulka1[[#This Row],[Cena DPH za měrnou jednotku v Kč]]*Tabulka1[[#This Row],[Počet měrných jednotek]]</f>
        <v>0</v>
      </c>
      <c r="Q65" s="44">
        <f>+Tabulka1[[#This Row],[Celková cena bez DPH v Kč (pro účely hodnocení)  ]]+Tabulka1[[#This Row],[Celková cena DPH v Kč]]</f>
        <v>0</v>
      </c>
      <c r="R65" s="45"/>
      <c r="S65" s="46"/>
      <c r="T65" s="47"/>
      <c r="U65" s="48">
        <v>131</v>
      </c>
      <c r="V65" s="48">
        <v>67</v>
      </c>
      <c r="W65" s="49" t="s">
        <v>144</v>
      </c>
      <c r="X65" s="28" t="s">
        <v>394</v>
      </c>
      <c r="Y65" s="50"/>
      <c r="Z65" s="50"/>
      <c r="AA65" s="51"/>
      <c r="AB65" s="49"/>
      <c r="AC65" s="49"/>
      <c r="AD65" s="50" t="s">
        <v>145</v>
      </c>
      <c r="AE65" s="48" t="s">
        <v>146</v>
      </c>
      <c r="AF65" s="48" t="s">
        <v>147</v>
      </c>
      <c r="AG65" s="79"/>
    </row>
    <row r="66" spans="1:33" ht="56.25" x14ac:dyDescent="0.3">
      <c r="A66" s="10">
        <v>59</v>
      </c>
      <c r="B66" s="38" t="s">
        <v>255</v>
      </c>
      <c r="C66" s="81" t="s">
        <v>256</v>
      </c>
      <c r="D66" s="87" t="s">
        <v>153</v>
      </c>
      <c r="E66" s="87" t="s">
        <v>257</v>
      </c>
      <c r="F66" s="85"/>
      <c r="G66" s="85"/>
      <c r="H66" s="89"/>
      <c r="I66" s="52">
        <v>100</v>
      </c>
      <c r="J66" s="27" t="s">
        <v>87</v>
      </c>
      <c r="K66" s="82">
        <v>0</v>
      </c>
      <c r="L66" s="39">
        <v>0</v>
      </c>
      <c r="M66" s="40">
        <f>+Tabulka1[[#This Row],[Cena za jednotku bez DPH v Kč - závazná jednotková cena bez DPH (DOPLNÍ ÚČASTNÍK) ]]*Tabulka1[[#This Row],[Sazba DPH v %                                  (DOPLNÍ ÚČASTNÍK)]]</f>
        <v>0</v>
      </c>
      <c r="N66" s="41">
        <v>258.25</v>
      </c>
      <c r="O66" s="42">
        <f>+Tabulka1[[#This Row],[Počet měrných jednotek]]*Tabulka1[[#This Row],[Cena za jednotku bez DPH v Kč - závazná jednotková cena bez DPH (DOPLNÍ ÚČASTNÍK) ]]</f>
        <v>0</v>
      </c>
      <c r="P66" s="43">
        <f>+Tabulka1[[#This Row],[Cena DPH za měrnou jednotku v Kč]]*Tabulka1[[#This Row],[Počet měrných jednotek]]</f>
        <v>0</v>
      </c>
      <c r="Q66" s="44">
        <f>+Tabulka1[[#This Row],[Celková cena bez DPH v Kč (pro účely hodnocení)  ]]+Tabulka1[[#This Row],[Celková cena DPH v Kč]]</f>
        <v>0</v>
      </c>
      <c r="R66" s="45"/>
      <c r="S66" s="46"/>
      <c r="T66" s="47"/>
      <c r="U66" s="48">
        <v>131</v>
      </c>
      <c r="V66" s="48">
        <v>67</v>
      </c>
      <c r="W66" s="49" t="s">
        <v>144</v>
      </c>
      <c r="X66" s="28" t="s">
        <v>394</v>
      </c>
      <c r="Y66" s="50"/>
      <c r="Z66" s="50"/>
      <c r="AA66" s="51"/>
      <c r="AB66" s="49"/>
      <c r="AC66" s="49"/>
      <c r="AD66" s="50" t="s">
        <v>145</v>
      </c>
      <c r="AE66" s="48" t="s">
        <v>146</v>
      </c>
      <c r="AF66" s="48" t="s">
        <v>147</v>
      </c>
      <c r="AG66" s="79"/>
    </row>
    <row r="67" spans="1:33" ht="56.25" x14ac:dyDescent="0.3">
      <c r="A67" s="10">
        <v>60</v>
      </c>
      <c r="B67" s="38" t="s">
        <v>258</v>
      </c>
      <c r="C67" s="81" t="s">
        <v>259</v>
      </c>
      <c r="D67" s="87" t="s">
        <v>220</v>
      </c>
      <c r="E67" s="87" t="s">
        <v>260</v>
      </c>
      <c r="F67" s="85"/>
      <c r="G67" s="85"/>
      <c r="H67" s="89"/>
      <c r="I67" s="52">
        <f>5*50</f>
        <v>250</v>
      </c>
      <c r="J67" s="27" t="s">
        <v>87</v>
      </c>
      <c r="K67" s="82">
        <v>0</v>
      </c>
      <c r="L67" s="39">
        <v>0</v>
      </c>
      <c r="M67" s="40">
        <f>+Tabulka1[[#This Row],[Cena za jednotku bez DPH v Kč - závazná jednotková cena bez DPH (DOPLNÍ ÚČASTNÍK) ]]*Tabulka1[[#This Row],[Sazba DPH v %                                  (DOPLNÍ ÚČASTNÍK)]]</f>
        <v>0</v>
      </c>
      <c r="N67" s="41">
        <v>259.25</v>
      </c>
      <c r="O67" s="42">
        <f>+Tabulka1[[#This Row],[Počet měrných jednotek]]*Tabulka1[[#This Row],[Cena za jednotku bez DPH v Kč - závazná jednotková cena bez DPH (DOPLNÍ ÚČASTNÍK) ]]</f>
        <v>0</v>
      </c>
      <c r="P67" s="43">
        <f>+Tabulka1[[#This Row],[Cena DPH za měrnou jednotku v Kč]]*Tabulka1[[#This Row],[Počet měrných jednotek]]</f>
        <v>0</v>
      </c>
      <c r="Q67" s="44">
        <f>+Tabulka1[[#This Row],[Celková cena bez DPH v Kč (pro účely hodnocení)  ]]+Tabulka1[[#This Row],[Celková cena DPH v Kč]]</f>
        <v>0</v>
      </c>
      <c r="R67" s="45"/>
      <c r="S67" s="46"/>
      <c r="T67" s="47"/>
      <c r="U67" s="48">
        <v>131</v>
      </c>
      <c r="V67" s="48">
        <v>67</v>
      </c>
      <c r="W67" s="49" t="s">
        <v>144</v>
      </c>
      <c r="X67" s="28" t="s">
        <v>394</v>
      </c>
      <c r="Y67" s="50"/>
      <c r="Z67" s="50"/>
      <c r="AA67" s="51"/>
      <c r="AB67" s="49"/>
      <c r="AC67" s="49"/>
      <c r="AD67" s="50" t="s">
        <v>145</v>
      </c>
      <c r="AE67" s="48" t="s">
        <v>146</v>
      </c>
      <c r="AF67" s="48" t="s">
        <v>147</v>
      </c>
      <c r="AG67" s="79"/>
    </row>
    <row r="68" spans="1:33" ht="56.25" x14ac:dyDescent="0.3">
      <c r="A68" s="10">
        <v>61</v>
      </c>
      <c r="B68" s="38" t="s">
        <v>261</v>
      </c>
      <c r="C68" s="81" t="s">
        <v>262</v>
      </c>
      <c r="D68" s="87" t="s">
        <v>85</v>
      </c>
      <c r="E68" s="87" t="s">
        <v>263</v>
      </c>
      <c r="F68" s="85"/>
      <c r="G68" s="85"/>
      <c r="H68" s="89"/>
      <c r="I68" s="52">
        <v>250</v>
      </c>
      <c r="J68" s="27" t="s">
        <v>87</v>
      </c>
      <c r="K68" s="82">
        <v>0</v>
      </c>
      <c r="L68" s="39">
        <v>0</v>
      </c>
      <c r="M68" s="40">
        <f>+Tabulka1[[#This Row],[Cena za jednotku bez DPH v Kč - závazná jednotková cena bez DPH (DOPLNÍ ÚČASTNÍK) ]]*Tabulka1[[#This Row],[Sazba DPH v %                                  (DOPLNÍ ÚČASTNÍK)]]</f>
        <v>0</v>
      </c>
      <c r="N68" s="41">
        <v>260.25</v>
      </c>
      <c r="O68" s="42">
        <f>+Tabulka1[[#This Row],[Počet měrných jednotek]]*Tabulka1[[#This Row],[Cena za jednotku bez DPH v Kč - závazná jednotková cena bez DPH (DOPLNÍ ÚČASTNÍK) ]]</f>
        <v>0</v>
      </c>
      <c r="P68" s="43">
        <f>+Tabulka1[[#This Row],[Cena DPH za měrnou jednotku v Kč]]*Tabulka1[[#This Row],[Počet měrných jednotek]]</f>
        <v>0</v>
      </c>
      <c r="Q68" s="44">
        <f>+Tabulka1[[#This Row],[Celková cena bez DPH v Kč (pro účely hodnocení)  ]]+Tabulka1[[#This Row],[Celková cena DPH v Kč]]</f>
        <v>0</v>
      </c>
      <c r="R68" s="45"/>
      <c r="S68" s="46"/>
      <c r="T68" s="47"/>
      <c r="U68" s="48">
        <v>131</v>
      </c>
      <c r="V68" s="48">
        <v>67</v>
      </c>
      <c r="W68" s="49" t="s">
        <v>144</v>
      </c>
      <c r="X68" s="28" t="s">
        <v>394</v>
      </c>
      <c r="Y68" s="50"/>
      <c r="Z68" s="50"/>
      <c r="AA68" s="51"/>
      <c r="AB68" s="49"/>
      <c r="AC68" s="49"/>
      <c r="AD68" s="50" t="s">
        <v>145</v>
      </c>
      <c r="AE68" s="48" t="s">
        <v>146</v>
      </c>
      <c r="AF68" s="48" t="s">
        <v>147</v>
      </c>
      <c r="AG68" s="79"/>
    </row>
    <row r="69" spans="1:33" ht="56.25" x14ac:dyDescent="0.3">
      <c r="A69" s="10">
        <v>62</v>
      </c>
      <c r="B69" s="81" t="s">
        <v>264</v>
      </c>
      <c r="C69" s="81" t="s">
        <v>265</v>
      </c>
      <c r="D69" s="87" t="s">
        <v>85</v>
      </c>
      <c r="E69" s="87" t="s">
        <v>266</v>
      </c>
      <c r="F69" s="85"/>
      <c r="G69" s="85"/>
      <c r="H69" s="89"/>
      <c r="I69" s="52">
        <v>250</v>
      </c>
      <c r="J69" s="27" t="s">
        <v>87</v>
      </c>
      <c r="K69" s="82">
        <v>0</v>
      </c>
      <c r="L69" s="39">
        <v>0</v>
      </c>
      <c r="M69" s="40">
        <f>+Tabulka1[[#This Row],[Cena za jednotku bez DPH v Kč - závazná jednotková cena bez DPH (DOPLNÍ ÚČASTNÍK) ]]*Tabulka1[[#This Row],[Sazba DPH v %                                  (DOPLNÍ ÚČASTNÍK)]]</f>
        <v>0</v>
      </c>
      <c r="N69" s="41">
        <v>261.25</v>
      </c>
      <c r="O69" s="42">
        <f>+Tabulka1[[#This Row],[Počet měrných jednotek]]*Tabulka1[[#This Row],[Cena za jednotku bez DPH v Kč - závazná jednotková cena bez DPH (DOPLNÍ ÚČASTNÍK) ]]</f>
        <v>0</v>
      </c>
      <c r="P69" s="43">
        <f>+Tabulka1[[#This Row],[Cena DPH za měrnou jednotku v Kč]]*Tabulka1[[#This Row],[Počet měrných jednotek]]</f>
        <v>0</v>
      </c>
      <c r="Q69" s="44">
        <f>+Tabulka1[[#This Row],[Celková cena bez DPH v Kč (pro účely hodnocení)  ]]+Tabulka1[[#This Row],[Celková cena DPH v Kč]]</f>
        <v>0</v>
      </c>
      <c r="R69" s="45"/>
      <c r="S69" s="46"/>
      <c r="T69" s="47"/>
      <c r="U69" s="48">
        <v>131</v>
      </c>
      <c r="V69" s="48">
        <v>67</v>
      </c>
      <c r="W69" s="49" t="s">
        <v>144</v>
      </c>
      <c r="X69" s="28" t="s">
        <v>394</v>
      </c>
      <c r="Y69" s="50"/>
      <c r="Z69" s="50"/>
      <c r="AA69" s="51"/>
      <c r="AB69" s="49"/>
      <c r="AC69" s="49"/>
      <c r="AD69" s="50" t="s">
        <v>145</v>
      </c>
      <c r="AE69" s="48" t="s">
        <v>146</v>
      </c>
      <c r="AF69" s="48" t="s">
        <v>147</v>
      </c>
      <c r="AG69" s="79"/>
    </row>
    <row r="70" spans="1:33" ht="56.25" x14ac:dyDescent="0.3">
      <c r="A70" s="10">
        <v>63</v>
      </c>
      <c r="B70" s="38" t="s">
        <v>267</v>
      </c>
      <c r="C70" s="81" t="s">
        <v>268</v>
      </c>
      <c r="D70" s="87" t="s">
        <v>191</v>
      </c>
      <c r="E70" s="87" t="s">
        <v>269</v>
      </c>
      <c r="F70" s="85"/>
      <c r="G70" s="85"/>
      <c r="H70" s="89"/>
      <c r="I70" s="52">
        <v>5</v>
      </c>
      <c r="J70" s="27" t="s">
        <v>87</v>
      </c>
      <c r="K70" s="82">
        <v>0</v>
      </c>
      <c r="L70" s="39">
        <v>0</v>
      </c>
      <c r="M70" s="40">
        <f>+Tabulka1[[#This Row],[Cena za jednotku bez DPH v Kč - závazná jednotková cena bez DPH (DOPLNÍ ÚČASTNÍK) ]]*Tabulka1[[#This Row],[Sazba DPH v %                                  (DOPLNÍ ÚČASTNÍK)]]</f>
        <v>0</v>
      </c>
      <c r="N70" s="41">
        <v>262.25</v>
      </c>
      <c r="O70" s="42">
        <f>+Tabulka1[[#This Row],[Počet měrných jednotek]]*Tabulka1[[#This Row],[Cena za jednotku bez DPH v Kč - závazná jednotková cena bez DPH (DOPLNÍ ÚČASTNÍK) ]]</f>
        <v>0</v>
      </c>
      <c r="P70" s="43">
        <f>+Tabulka1[[#This Row],[Cena DPH za měrnou jednotku v Kč]]*Tabulka1[[#This Row],[Počet měrných jednotek]]</f>
        <v>0</v>
      </c>
      <c r="Q70" s="44">
        <f>+Tabulka1[[#This Row],[Celková cena bez DPH v Kč (pro účely hodnocení)  ]]+Tabulka1[[#This Row],[Celková cena DPH v Kč]]</f>
        <v>0</v>
      </c>
      <c r="R70" s="45"/>
      <c r="S70" s="46"/>
      <c r="T70" s="47"/>
      <c r="U70" s="48">
        <v>131</v>
      </c>
      <c r="V70" s="48">
        <v>67</v>
      </c>
      <c r="W70" s="49" t="s">
        <v>144</v>
      </c>
      <c r="X70" s="28" t="s">
        <v>394</v>
      </c>
      <c r="Y70" s="50"/>
      <c r="Z70" s="50"/>
      <c r="AA70" s="51"/>
      <c r="AB70" s="49"/>
      <c r="AC70" s="49"/>
      <c r="AD70" s="50" t="s">
        <v>145</v>
      </c>
      <c r="AE70" s="48" t="s">
        <v>146</v>
      </c>
      <c r="AF70" s="48" t="s">
        <v>147</v>
      </c>
      <c r="AG70" s="79"/>
    </row>
    <row r="71" spans="1:33" ht="56.25" x14ac:dyDescent="0.3">
      <c r="A71" s="10">
        <v>64</v>
      </c>
      <c r="B71" s="38" t="s">
        <v>270</v>
      </c>
      <c r="C71" s="81" t="s">
        <v>271</v>
      </c>
      <c r="D71" s="87" t="s">
        <v>191</v>
      </c>
      <c r="E71" s="87" t="s">
        <v>272</v>
      </c>
      <c r="F71" s="85"/>
      <c r="G71" s="85"/>
      <c r="H71" s="89"/>
      <c r="I71" s="52">
        <v>5</v>
      </c>
      <c r="J71" s="27" t="s">
        <v>87</v>
      </c>
      <c r="K71" s="82">
        <v>0</v>
      </c>
      <c r="L71" s="39">
        <v>0</v>
      </c>
      <c r="M71" s="40">
        <f>+Tabulka1[[#This Row],[Cena za jednotku bez DPH v Kč - závazná jednotková cena bez DPH (DOPLNÍ ÚČASTNÍK) ]]*Tabulka1[[#This Row],[Sazba DPH v %                                  (DOPLNÍ ÚČASTNÍK)]]</f>
        <v>0</v>
      </c>
      <c r="N71" s="41">
        <v>263.25</v>
      </c>
      <c r="O71" s="42">
        <f>+Tabulka1[[#This Row],[Počet měrných jednotek]]*Tabulka1[[#This Row],[Cena za jednotku bez DPH v Kč - závazná jednotková cena bez DPH (DOPLNÍ ÚČASTNÍK) ]]</f>
        <v>0</v>
      </c>
      <c r="P71" s="43">
        <f>+Tabulka1[[#This Row],[Cena DPH za měrnou jednotku v Kč]]*Tabulka1[[#This Row],[Počet měrných jednotek]]</f>
        <v>0</v>
      </c>
      <c r="Q71" s="44">
        <f>+Tabulka1[[#This Row],[Celková cena bez DPH v Kč (pro účely hodnocení)  ]]+Tabulka1[[#This Row],[Celková cena DPH v Kč]]</f>
        <v>0</v>
      </c>
      <c r="R71" s="45"/>
      <c r="S71" s="46"/>
      <c r="T71" s="47"/>
      <c r="U71" s="48">
        <v>131</v>
      </c>
      <c r="V71" s="48">
        <v>67</v>
      </c>
      <c r="W71" s="49" t="s">
        <v>144</v>
      </c>
      <c r="X71" s="28" t="s">
        <v>394</v>
      </c>
      <c r="Y71" s="50"/>
      <c r="Z71" s="50"/>
      <c r="AA71" s="51"/>
      <c r="AB71" s="49"/>
      <c r="AC71" s="49"/>
      <c r="AD71" s="50" t="s">
        <v>145</v>
      </c>
      <c r="AE71" s="48" t="s">
        <v>146</v>
      </c>
      <c r="AF71" s="48" t="s">
        <v>147</v>
      </c>
      <c r="AG71" s="79"/>
    </row>
    <row r="72" spans="1:33" ht="56.25" x14ac:dyDescent="0.3">
      <c r="A72" s="10">
        <v>65</v>
      </c>
      <c r="B72" s="38" t="s">
        <v>273</v>
      </c>
      <c r="C72" s="81" t="s">
        <v>274</v>
      </c>
      <c r="D72" s="87" t="s">
        <v>157</v>
      </c>
      <c r="E72" s="87" t="s">
        <v>275</v>
      </c>
      <c r="F72" s="85"/>
      <c r="G72" s="85"/>
      <c r="H72" s="89"/>
      <c r="I72" s="52">
        <v>25</v>
      </c>
      <c r="J72" s="27" t="s">
        <v>87</v>
      </c>
      <c r="K72" s="82">
        <v>0</v>
      </c>
      <c r="L72" s="39">
        <v>0</v>
      </c>
      <c r="M72" s="40">
        <f>+Tabulka1[[#This Row],[Cena za jednotku bez DPH v Kč - závazná jednotková cena bez DPH (DOPLNÍ ÚČASTNÍK) ]]*Tabulka1[[#This Row],[Sazba DPH v %                                  (DOPLNÍ ÚČASTNÍK)]]</f>
        <v>0</v>
      </c>
      <c r="N72" s="41">
        <v>264.25</v>
      </c>
      <c r="O72" s="42">
        <f>+Tabulka1[[#This Row],[Počet měrných jednotek]]*Tabulka1[[#This Row],[Cena za jednotku bez DPH v Kč - závazná jednotková cena bez DPH (DOPLNÍ ÚČASTNÍK) ]]</f>
        <v>0</v>
      </c>
      <c r="P72" s="43">
        <f>+Tabulka1[[#This Row],[Cena DPH za měrnou jednotku v Kč]]*Tabulka1[[#This Row],[Počet měrných jednotek]]</f>
        <v>0</v>
      </c>
      <c r="Q72" s="44">
        <f>+Tabulka1[[#This Row],[Celková cena bez DPH v Kč (pro účely hodnocení)  ]]+Tabulka1[[#This Row],[Celková cena DPH v Kč]]</f>
        <v>0</v>
      </c>
      <c r="R72" s="45"/>
      <c r="S72" s="46"/>
      <c r="T72" s="47"/>
      <c r="U72" s="48">
        <v>131</v>
      </c>
      <c r="V72" s="48">
        <v>67</v>
      </c>
      <c r="W72" s="49" t="s">
        <v>144</v>
      </c>
      <c r="X72" s="28" t="s">
        <v>394</v>
      </c>
      <c r="Y72" s="50"/>
      <c r="Z72" s="50"/>
      <c r="AA72" s="51"/>
      <c r="AB72" s="49"/>
      <c r="AC72" s="49"/>
      <c r="AD72" s="50" t="s">
        <v>145</v>
      </c>
      <c r="AE72" s="48" t="s">
        <v>146</v>
      </c>
      <c r="AF72" s="48" t="s">
        <v>147</v>
      </c>
      <c r="AG72" s="79"/>
    </row>
    <row r="73" spans="1:33" ht="56.25" x14ac:dyDescent="0.3">
      <c r="A73" s="10">
        <v>66</v>
      </c>
      <c r="B73" s="38" t="s">
        <v>276</v>
      </c>
      <c r="C73" s="38" t="s">
        <v>277</v>
      </c>
      <c r="D73" s="87" t="s">
        <v>191</v>
      </c>
      <c r="E73" s="87"/>
      <c r="F73" s="85"/>
      <c r="G73" s="85"/>
      <c r="H73" s="89"/>
      <c r="I73" s="52">
        <v>5</v>
      </c>
      <c r="J73" s="27" t="s">
        <v>87</v>
      </c>
      <c r="K73" s="82">
        <v>0</v>
      </c>
      <c r="L73" s="39">
        <v>0</v>
      </c>
      <c r="M73" s="40">
        <f>+Tabulka1[[#This Row],[Cena za jednotku bez DPH v Kč - závazná jednotková cena bez DPH (DOPLNÍ ÚČASTNÍK) ]]*Tabulka1[[#This Row],[Sazba DPH v %                                  (DOPLNÍ ÚČASTNÍK)]]</f>
        <v>0</v>
      </c>
      <c r="N73" s="41">
        <v>265.25</v>
      </c>
      <c r="O73" s="42">
        <f>+Tabulka1[[#This Row],[Počet měrných jednotek]]*Tabulka1[[#This Row],[Cena za jednotku bez DPH v Kč - závazná jednotková cena bez DPH (DOPLNÍ ÚČASTNÍK) ]]</f>
        <v>0</v>
      </c>
      <c r="P73" s="43">
        <f>+Tabulka1[[#This Row],[Cena DPH za měrnou jednotku v Kč]]*Tabulka1[[#This Row],[Počet měrných jednotek]]</f>
        <v>0</v>
      </c>
      <c r="Q73" s="44">
        <f>+Tabulka1[[#This Row],[Celková cena bez DPH v Kč (pro účely hodnocení)  ]]+Tabulka1[[#This Row],[Celková cena DPH v Kč]]</f>
        <v>0</v>
      </c>
      <c r="R73" s="45"/>
      <c r="S73" s="46"/>
      <c r="T73" s="47"/>
      <c r="U73" s="48">
        <v>131</v>
      </c>
      <c r="V73" s="48">
        <v>67</v>
      </c>
      <c r="W73" s="49" t="s">
        <v>144</v>
      </c>
      <c r="X73" s="28" t="s">
        <v>394</v>
      </c>
      <c r="Y73" s="50"/>
      <c r="Z73" s="50"/>
      <c r="AA73" s="51"/>
      <c r="AB73" s="49"/>
      <c r="AC73" s="49"/>
      <c r="AD73" s="50" t="s">
        <v>145</v>
      </c>
      <c r="AE73" s="48" t="s">
        <v>146</v>
      </c>
      <c r="AF73" s="48" t="s">
        <v>147</v>
      </c>
      <c r="AG73" s="79"/>
    </row>
    <row r="74" spans="1:33" ht="56.25" x14ac:dyDescent="0.3">
      <c r="A74" s="10">
        <v>67</v>
      </c>
      <c r="B74" s="38" t="s">
        <v>278</v>
      </c>
      <c r="C74" s="38" t="s">
        <v>279</v>
      </c>
      <c r="D74" s="87" t="s">
        <v>191</v>
      </c>
      <c r="E74" s="87"/>
      <c r="F74" s="85"/>
      <c r="G74" s="85"/>
      <c r="H74" s="89"/>
      <c r="I74" s="52">
        <v>5</v>
      </c>
      <c r="J74" s="27" t="s">
        <v>87</v>
      </c>
      <c r="K74" s="82">
        <v>0</v>
      </c>
      <c r="L74" s="39">
        <v>0</v>
      </c>
      <c r="M74" s="40">
        <f>+Tabulka1[[#This Row],[Cena za jednotku bez DPH v Kč - závazná jednotková cena bez DPH (DOPLNÍ ÚČASTNÍK) ]]*Tabulka1[[#This Row],[Sazba DPH v %                                  (DOPLNÍ ÚČASTNÍK)]]</f>
        <v>0</v>
      </c>
      <c r="N74" s="41">
        <v>266.25</v>
      </c>
      <c r="O74" s="42">
        <f>+Tabulka1[[#This Row],[Počet měrných jednotek]]*Tabulka1[[#This Row],[Cena za jednotku bez DPH v Kč - závazná jednotková cena bez DPH (DOPLNÍ ÚČASTNÍK) ]]</f>
        <v>0</v>
      </c>
      <c r="P74" s="43">
        <f>+Tabulka1[[#This Row],[Cena DPH za měrnou jednotku v Kč]]*Tabulka1[[#This Row],[Počet měrných jednotek]]</f>
        <v>0</v>
      </c>
      <c r="Q74" s="44">
        <f>+Tabulka1[[#This Row],[Celková cena bez DPH v Kč (pro účely hodnocení)  ]]+Tabulka1[[#This Row],[Celková cena DPH v Kč]]</f>
        <v>0</v>
      </c>
      <c r="R74" s="45"/>
      <c r="S74" s="46"/>
      <c r="T74" s="47"/>
      <c r="U74" s="48">
        <v>131</v>
      </c>
      <c r="V74" s="48">
        <v>67</v>
      </c>
      <c r="W74" s="49" t="s">
        <v>144</v>
      </c>
      <c r="X74" s="28" t="s">
        <v>394</v>
      </c>
      <c r="Y74" s="50"/>
      <c r="Z74" s="50"/>
      <c r="AA74" s="51"/>
      <c r="AB74" s="49"/>
      <c r="AC74" s="49"/>
      <c r="AD74" s="50" t="s">
        <v>145</v>
      </c>
      <c r="AE74" s="48" t="s">
        <v>146</v>
      </c>
      <c r="AF74" s="48" t="s">
        <v>147</v>
      </c>
      <c r="AG74" s="79"/>
    </row>
    <row r="75" spans="1:33" ht="56.25" x14ac:dyDescent="0.3">
      <c r="A75" s="10">
        <v>68</v>
      </c>
      <c r="B75" s="38" t="s">
        <v>280</v>
      </c>
      <c r="C75" s="81" t="s">
        <v>281</v>
      </c>
      <c r="D75" s="87" t="s">
        <v>153</v>
      </c>
      <c r="E75" s="87" t="s">
        <v>282</v>
      </c>
      <c r="F75" s="85"/>
      <c r="G75" s="85"/>
      <c r="H75" s="89"/>
      <c r="I75" s="52">
        <v>100</v>
      </c>
      <c r="J75" s="27" t="s">
        <v>87</v>
      </c>
      <c r="K75" s="82">
        <v>0</v>
      </c>
      <c r="L75" s="39">
        <v>0</v>
      </c>
      <c r="M75" s="40">
        <f>+Tabulka1[[#This Row],[Cena za jednotku bez DPH v Kč - závazná jednotková cena bez DPH (DOPLNÍ ÚČASTNÍK) ]]*Tabulka1[[#This Row],[Sazba DPH v %                                  (DOPLNÍ ÚČASTNÍK)]]</f>
        <v>0</v>
      </c>
      <c r="N75" s="41">
        <v>267.25</v>
      </c>
      <c r="O75" s="42">
        <f>+Tabulka1[[#This Row],[Počet měrných jednotek]]*Tabulka1[[#This Row],[Cena za jednotku bez DPH v Kč - závazná jednotková cena bez DPH (DOPLNÍ ÚČASTNÍK) ]]</f>
        <v>0</v>
      </c>
      <c r="P75" s="43">
        <f>+Tabulka1[[#This Row],[Cena DPH za měrnou jednotku v Kč]]*Tabulka1[[#This Row],[Počet měrných jednotek]]</f>
        <v>0</v>
      </c>
      <c r="Q75" s="44">
        <f>+Tabulka1[[#This Row],[Celková cena bez DPH v Kč (pro účely hodnocení)  ]]+Tabulka1[[#This Row],[Celková cena DPH v Kč]]</f>
        <v>0</v>
      </c>
      <c r="R75" s="45"/>
      <c r="S75" s="46"/>
      <c r="T75" s="47"/>
      <c r="U75" s="48">
        <v>131</v>
      </c>
      <c r="V75" s="48">
        <v>67</v>
      </c>
      <c r="W75" s="49" t="s">
        <v>144</v>
      </c>
      <c r="X75" s="28" t="s">
        <v>394</v>
      </c>
      <c r="Y75" s="50"/>
      <c r="Z75" s="50"/>
      <c r="AA75" s="51"/>
      <c r="AB75" s="49"/>
      <c r="AC75" s="49"/>
      <c r="AD75" s="50" t="s">
        <v>145</v>
      </c>
      <c r="AE75" s="48" t="s">
        <v>146</v>
      </c>
      <c r="AF75" s="48" t="s">
        <v>147</v>
      </c>
      <c r="AG75" s="79"/>
    </row>
    <row r="76" spans="1:33" ht="56.25" x14ac:dyDescent="0.3">
      <c r="A76" s="10">
        <v>69</v>
      </c>
      <c r="B76" s="38" t="s">
        <v>283</v>
      </c>
      <c r="C76" s="81" t="s">
        <v>284</v>
      </c>
      <c r="D76" s="87" t="s">
        <v>85</v>
      </c>
      <c r="E76" s="87" t="s">
        <v>285</v>
      </c>
      <c r="F76" s="85"/>
      <c r="G76" s="85"/>
      <c r="H76" s="89"/>
      <c r="I76" s="52">
        <v>250</v>
      </c>
      <c r="J76" s="27" t="s">
        <v>87</v>
      </c>
      <c r="K76" s="82">
        <v>0</v>
      </c>
      <c r="L76" s="39">
        <v>0</v>
      </c>
      <c r="M76" s="40">
        <f>+Tabulka1[[#This Row],[Cena za jednotku bez DPH v Kč - závazná jednotková cena bez DPH (DOPLNÍ ÚČASTNÍK) ]]*Tabulka1[[#This Row],[Sazba DPH v %                                  (DOPLNÍ ÚČASTNÍK)]]</f>
        <v>0</v>
      </c>
      <c r="N76" s="41">
        <v>268.25</v>
      </c>
      <c r="O76" s="42">
        <f>+Tabulka1[[#This Row],[Počet měrných jednotek]]*Tabulka1[[#This Row],[Cena za jednotku bez DPH v Kč - závazná jednotková cena bez DPH (DOPLNÍ ÚČASTNÍK) ]]</f>
        <v>0</v>
      </c>
      <c r="P76" s="43">
        <f>+Tabulka1[[#This Row],[Cena DPH za měrnou jednotku v Kč]]*Tabulka1[[#This Row],[Počet měrných jednotek]]</f>
        <v>0</v>
      </c>
      <c r="Q76" s="44">
        <f>+Tabulka1[[#This Row],[Celková cena bez DPH v Kč (pro účely hodnocení)  ]]+Tabulka1[[#This Row],[Celková cena DPH v Kč]]</f>
        <v>0</v>
      </c>
      <c r="R76" s="45"/>
      <c r="S76" s="46"/>
      <c r="T76" s="47"/>
      <c r="U76" s="48">
        <v>131</v>
      </c>
      <c r="V76" s="48">
        <v>67</v>
      </c>
      <c r="W76" s="49" t="s">
        <v>144</v>
      </c>
      <c r="X76" s="28" t="s">
        <v>394</v>
      </c>
      <c r="Y76" s="50"/>
      <c r="Z76" s="50"/>
      <c r="AA76" s="51"/>
      <c r="AB76" s="49"/>
      <c r="AC76" s="49"/>
      <c r="AD76" s="50" t="s">
        <v>145</v>
      </c>
      <c r="AE76" s="48" t="s">
        <v>146</v>
      </c>
      <c r="AF76" s="48" t="s">
        <v>147</v>
      </c>
      <c r="AG76" s="79"/>
    </row>
    <row r="77" spans="1:33" ht="56.25" x14ac:dyDescent="0.3">
      <c r="A77" s="10">
        <v>70</v>
      </c>
      <c r="B77" s="81" t="s">
        <v>286</v>
      </c>
      <c r="C77" s="81" t="s">
        <v>287</v>
      </c>
      <c r="D77" s="87" t="s">
        <v>153</v>
      </c>
      <c r="E77" s="87" t="s">
        <v>288</v>
      </c>
      <c r="F77" s="85"/>
      <c r="G77" s="85"/>
      <c r="H77" s="89"/>
      <c r="I77" s="52">
        <v>100</v>
      </c>
      <c r="J77" s="27" t="s">
        <v>87</v>
      </c>
      <c r="K77" s="82">
        <v>0</v>
      </c>
      <c r="L77" s="39">
        <v>0</v>
      </c>
      <c r="M77" s="40">
        <f>+Tabulka1[[#This Row],[Cena za jednotku bez DPH v Kč - závazná jednotková cena bez DPH (DOPLNÍ ÚČASTNÍK) ]]*Tabulka1[[#This Row],[Sazba DPH v %                                  (DOPLNÍ ÚČASTNÍK)]]</f>
        <v>0</v>
      </c>
      <c r="N77" s="41">
        <v>269.25</v>
      </c>
      <c r="O77" s="42">
        <f>+Tabulka1[[#This Row],[Počet měrných jednotek]]*Tabulka1[[#This Row],[Cena za jednotku bez DPH v Kč - závazná jednotková cena bez DPH (DOPLNÍ ÚČASTNÍK) ]]</f>
        <v>0</v>
      </c>
      <c r="P77" s="43">
        <f>+Tabulka1[[#This Row],[Cena DPH za měrnou jednotku v Kč]]*Tabulka1[[#This Row],[Počet měrných jednotek]]</f>
        <v>0</v>
      </c>
      <c r="Q77" s="44">
        <f>+Tabulka1[[#This Row],[Celková cena bez DPH v Kč (pro účely hodnocení)  ]]+Tabulka1[[#This Row],[Celková cena DPH v Kč]]</f>
        <v>0</v>
      </c>
      <c r="R77" s="45"/>
      <c r="S77" s="46"/>
      <c r="T77" s="47"/>
      <c r="U77" s="48">
        <v>131</v>
      </c>
      <c r="V77" s="48">
        <v>67</v>
      </c>
      <c r="W77" s="49" t="s">
        <v>144</v>
      </c>
      <c r="X77" s="28" t="s">
        <v>394</v>
      </c>
      <c r="Y77" s="50"/>
      <c r="Z77" s="50"/>
      <c r="AA77" s="51"/>
      <c r="AB77" s="49"/>
      <c r="AC77" s="49"/>
      <c r="AD77" s="50" t="s">
        <v>145</v>
      </c>
      <c r="AE77" s="48" t="s">
        <v>146</v>
      </c>
      <c r="AF77" s="48" t="s">
        <v>147</v>
      </c>
      <c r="AG77" s="79"/>
    </row>
    <row r="78" spans="1:33" ht="56.25" x14ac:dyDescent="0.3">
      <c r="A78" s="10">
        <v>71</v>
      </c>
      <c r="B78" s="38" t="s">
        <v>289</v>
      </c>
      <c r="C78" s="81" t="s">
        <v>290</v>
      </c>
      <c r="D78" s="87" t="s">
        <v>85</v>
      </c>
      <c r="E78" s="87" t="s">
        <v>291</v>
      </c>
      <c r="F78" s="85"/>
      <c r="G78" s="85"/>
      <c r="H78" s="89"/>
      <c r="I78" s="52">
        <v>250</v>
      </c>
      <c r="J78" s="27" t="s">
        <v>87</v>
      </c>
      <c r="K78" s="82">
        <v>0</v>
      </c>
      <c r="L78" s="39">
        <v>0</v>
      </c>
      <c r="M78" s="40">
        <f>+Tabulka1[[#This Row],[Cena za jednotku bez DPH v Kč - závazná jednotková cena bez DPH (DOPLNÍ ÚČASTNÍK) ]]*Tabulka1[[#This Row],[Sazba DPH v %                                  (DOPLNÍ ÚČASTNÍK)]]</f>
        <v>0</v>
      </c>
      <c r="N78" s="41">
        <v>270.25</v>
      </c>
      <c r="O78" s="42">
        <f>+Tabulka1[[#This Row],[Počet měrných jednotek]]*Tabulka1[[#This Row],[Cena za jednotku bez DPH v Kč - závazná jednotková cena bez DPH (DOPLNÍ ÚČASTNÍK) ]]</f>
        <v>0</v>
      </c>
      <c r="P78" s="43">
        <f>+Tabulka1[[#This Row],[Cena DPH za měrnou jednotku v Kč]]*Tabulka1[[#This Row],[Počet měrných jednotek]]</f>
        <v>0</v>
      </c>
      <c r="Q78" s="44">
        <f>+Tabulka1[[#This Row],[Celková cena bez DPH v Kč (pro účely hodnocení)  ]]+Tabulka1[[#This Row],[Celková cena DPH v Kč]]</f>
        <v>0</v>
      </c>
      <c r="R78" s="45"/>
      <c r="S78" s="46"/>
      <c r="T78" s="47"/>
      <c r="U78" s="48">
        <v>131</v>
      </c>
      <c r="V78" s="48">
        <v>67</v>
      </c>
      <c r="W78" s="49" t="s">
        <v>144</v>
      </c>
      <c r="X78" s="28" t="s">
        <v>394</v>
      </c>
      <c r="Y78" s="50"/>
      <c r="Z78" s="50"/>
      <c r="AA78" s="51"/>
      <c r="AB78" s="49"/>
      <c r="AC78" s="49"/>
      <c r="AD78" s="50" t="s">
        <v>145</v>
      </c>
      <c r="AE78" s="48" t="s">
        <v>146</v>
      </c>
      <c r="AF78" s="48" t="s">
        <v>147</v>
      </c>
      <c r="AG78" s="79"/>
    </row>
    <row r="79" spans="1:33" ht="56.25" x14ac:dyDescent="0.3">
      <c r="A79" s="10">
        <v>72</v>
      </c>
      <c r="B79" s="38" t="s">
        <v>292</v>
      </c>
      <c r="C79" s="81" t="s">
        <v>293</v>
      </c>
      <c r="D79" s="87" t="s">
        <v>153</v>
      </c>
      <c r="E79" s="87" t="s">
        <v>294</v>
      </c>
      <c r="F79" s="85"/>
      <c r="G79" s="85"/>
      <c r="H79" s="89"/>
      <c r="I79" s="52">
        <v>100</v>
      </c>
      <c r="J79" s="27" t="s">
        <v>87</v>
      </c>
      <c r="K79" s="82">
        <v>0</v>
      </c>
      <c r="L79" s="39">
        <v>0</v>
      </c>
      <c r="M79" s="40">
        <f>+Tabulka1[[#This Row],[Cena za jednotku bez DPH v Kč - závazná jednotková cena bez DPH (DOPLNÍ ÚČASTNÍK) ]]*Tabulka1[[#This Row],[Sazba DPH v %                                  (DOPLNÍ ÚČASTNÍK)]]</f>
        <v>0</v>
      </c>
      <c r="N79" s="41">
        <v>271.25</v>
      </c>
      <c r="O79" s="42">
        <f>+Tabulka1[[#This Row],[Počet měrných jednotek]]*Tabulka1[[#This Row],[Cena za jednotku bez DPH v Kč - závazná jednotková cena bez DPH (DOPLNÍ ÚČASTNÍK) ]]</f>
        <v>0</v>
      </c>
      <c r="P79" s="43">
        <f>+Tabulka1[[#This Row],[Cena DPH za měrnou jednotku v Kč]]*Tabulka1[[#This Row],[Počet měrných jednotek]]</f>
        <v>0</v>
      </c>
      <c r="Q79" s="44">
        <f>+Tabulka1[[#This Row],[Celková cena bez DPH v Kč (pro účely hodnocení)  ]]+Tabulka1[[#This Row],[Celková cena DPH v Kč]]</f>
        <v>0</v>
      </c>
      <c r="R79" s="45"/>
      <c r="S79" s="46"/>
      <c r="T79" s="47"/>
      <c r="U79" s="48">
        <v>131</v>
      </c>
      <c r="V79" s="48">
        <v>67</v>
      </c>
      <c r="W79" s="49" t="s">
        <v>144</v>
      </c>
      <c r="X79" s="28" t="s">
        <v>394</v>
      </c>
      <c r="Y79" s="50"/>
      <c r="Z79" s="50"/>
      <c r="AA79" s="51"/>
      <c r="AB79" s="49"/>
      <c r="AC79" s="49"/>
      <c r="AD79" s="50" t="s">
        <v>145</v>
      </c>
      <c r="AE79" s="48" t="s">
        <v>146</v>
      </c>
      <c r="AF79" s="48" t="s">
        <v>147</v>
      </c>
      <c r="AG79" s="79"/>
    </row>
    <row r="80" spans="1:33" ht="56.25" x14ac:dyDescent="0.3">
      <c r="A80" s="10">
        <v>73</v>
      </c>
      <c r="B80" s="38" t="s">
        <v>295</v>
      </c>
      <c r="C80" s="81" t="s">
        <v>296</v>
      </c>
      <c r="D80" s="87" t="s">
        <v>153</v>
      </c>
      <c r="E80" s="87" t="s">
        <v>297</v>
      </c>
      <c r="F80" s="85"/>
      <c r="G80" s="85"/>
      <c r="H80" s="89"/>
      <c r="I80" s="52">
        <v>100</v>
      </c>
      <c r="J80" s="27" t="s">
        <v>87</v>
      </c>
      <c r="K80" s="82">
        <v>0</v>
      </c>
      <c r="L80" s="39">
        <v>0</v>
      </c>
      <c r="M80" s="40">
        <f>+Tabulka1[[#This Row],[Cena za jednotku bez DPH v Kč - závazná jednotková cena bez DPH (DOPLNÍ ÚČASTNÍK) ]]*Tabulka1[[#This Row],[Sazba DPH v %                                  (DOPLNÍ ÚČASTNÍK)]]</f>
        <v>0</v>
      </c>
      <c r="N80" s="41">
        <v>272.25</v>
      </c>
      <c r="O80" s="42">
        <f>+Tabulka1[[#This Row],[Počet měrných jednotek]]*Tabulka1[[#This Row],[Cena za jednotku bez DPH v Kč - závazná jednotková cena bez DPH (DOPLNÍ ÚČASTNÍK) ]]</f>
        <v>0</v>
      </c>
      <c r="P80" s="43">
        <f>+Tabulka1[[#This Row],[Cena DPH za měrnou jednotku v Kč]]*Tabulka1[[#This Row],[Počet měrných jednotek]]</f>
        <v>0</v>
      </c>
      <c r="Q80" s="44">
        <f>+Tabulka1[[#This Row],[Celková cena bez DPH v Kč (pro účely hodnocení)  ]]+Tabulka1[[#This Row],[Celková cena DPH v Kč]]</f>
        <v>0</v>
      </c>
      <c r="R80" s="45"/>
      <c r="S80" s="46"/>
      <c r="T80" s="47"/>
      <c r="U80" s="48">
        <v>131</v>
      </c>
      <c r="V80" s="48">
        <v>67</v>
      </c>
      <c r="W80" s="49" t="s">
        <v>144</v>
      </c>
      <c r="X80" s="28" t="s">
        <v>394</v>
      </c>
      <c r="Y80" s="50"/>
      <c r="Z80" s="50"/>
      <c r="AA80" s="51"/>
      <c r="AB80" s="49"/>
      <c r="AC80" s="49"/>
      <c r="AD80" s="50" t="s">
        <v>145</v>
      </c>
      <c r="AE80" s="48" t="s">
        <v>146</v>
      </c>
      <c r="AF80" s="48" t="s">
        <v>147</v>
      </c>
      <c r="AG80" s="79"/>
    </row>
    <row r="81" spans="1:33" ht="56.25" x14ac:dyDescent="0.3">
      <c r="A81" s="10">
        <v>74</v>
      </c>
      <c r="B81" s="38" t="s">
        <v>298</v>
      </c>
      <c r="C81" s="81" t="s">
        <v>299</v>
      </c>
      <c r="D81" s="87" t="s">
        <v>153</v>
      </c>
      <c r="E81" s="87" t="s">
        <v>300</v>
      </c>
      <c r="F81" s="85"/>
      <c r="G81" s="85"/>
      <c r="H81" s="89"/>
      <c r="I81" s="52">
        <v>100</v>
      </c>
      <c r="J81" s="27" t="s">
        <v>87</v>
      </c>
      <c r="K81" s="82">
        <v>0</v>
      </c>
      <c r="L81" s="39">
        <v>0</v>
      </c>
      <c r="M81" s="40">
        <f>+Tabulka1[[#This Row],[Cena za jednotku bez DPH v Kč - závazná jednotková cena bez DPH (DOPLNÍ ÚČASTNÍK) ]]*Tabulka1[[#This Row],[Sazba DPH v %                                  (DOPLNÍ ÚČASTNÍK)]]</f>
        <v>0</v>
      </c>
      <c r="N81" s="41">
        <v>273.25</v>
      </c>
      <c r="O81" s="42">
        <f>+Tabulka1[[#This Row],[Počet měrných jednotek]]*Tabulka1[[#This Row],[Cena za jednotku bez DPH v Kč - závazná jednotková cena bez DPH (DOPLNÍ ÚČASTNÍK) ]]</f>
        <v>0</v>
      </c>
      <c r="P81" s="43">
        <f>+Tabulka1[[#This Row],[Cena DPH za měrnou jednotku v Kč]]*Tabulka1[[#This Row],[Počet měrných jednotek]]</f>
        <v>0</v>
      </c>
      <c r="Q81" s="44">
        <f>+Tabulka1[[#This Row],[Celková cena bez DPH v Kč (pro účely hodnocení)  ]]+Tabulka1[[#This Row],[Celková cena DPH v Kč]]</f>
        <v>0</v>
      </c>
      <c r="R81" s="45"/>
      <c r="S81" s="46"/>
      <c r="T81" s="47"/>
      <c r="U81" s="48">
        <v>131</v>
      </c>
      <c r="V81" s="48">
        <v>67</v>
      </c>
      <c r="W81" s="49" t="s">
        <v>144</v>
      </c>
      <c r="X81" s="28" t="s">
        <v>394</v>
      </c>
      <c r="Y81" s="50"/>
      <c r="Z81" s="50"/>
      <c r="AA81" s="51"/>
      <c r="AB81" s="49"/>
      <c r="AC81" s="49"/>
      <c r="AD81" s="50" t="s">
        <v>145</v>
      </c>
      <c r="AE81" s="48" t="s">
        <v>146</v>
      </c>
      <c r="AF81" s="48" t="s">
        <v>147</v>
      </c>
      <c r="AG81" s="79"/>
    </row>
    <row r="82" spans="1:33" ht="56.25" x14ac:dyDescent="0.3">
      <c r="A82" s="10">
        <v>75</v>
      </c>
      <c r="B82" s="38" t="s">
        <v>301</v>
      </c>
      <c r="C82" s="81" t="s">
        <v>302</v>
      </c>
      <c r="D82" s="87" t="s">
        <v>153</v>
      </c>
      <c r="E82" s="87" t="s">
        <v>303</v>
      </c>
      <c r="F82" s="85"/>
      <c r="G82" s="85"/>
      <c r="H82" s="89"/>
      <c r="I82" s="52">
        <v>100</v>
      </c>
      <c r="J82" s="53">
        <v>1</v>
      </c>
      <c r="K82" s="82">
        <v>0</v>
      </c>
      <c r="L82" s="39">
        <v>0</v>
      </c>
      <c r="M82" s="40">
        <f>+Tabulka1[[#This Row],[Cena za jednotku bez DPH v Kč - závazná jednotková cena bez DPH (DOPLNÍ ÚČASTNÍK) ]]*Tabulka1[[#This Row],[Sazba DPH v %                                  (DOPLNÍ ÚČASTNÍK)]]</f>
        <v>0</v>
      </c>
      <c r="N82" s="41">
        <v>274.25</v>
      </c>
      <c r="O82" s="42">
        <f>+Tabulka1[[#This Row],[Počet měrných jednotek]]*Tabulka1[[#This Row],[Cena za jednotku bez DPH v Kč - závazná jednotková cena bez DPH (DOPLNÍ ÚČASTNÍK) ]]</f>
        <v>0</v>
      </c>
      <c r="P82" s="43">
        <f>+Tabulka1[[#This Row],[Cena DPH za měrnou jednotku v Kč]]*Tabulka1[[#This Row],[Počet měrných jednotek]]</f>
        <v>0</v>
      </c>
      <c r="Q82" s="44">
        <f>+Tabulka1[[#This Row],[Celková cena bez DPH v Kč (pro účely hodnocení)  ]]+Tabulka1[[#This Row],[Celková cena DPH v Kč]]</f>
        <v>0</v>
      </c>
      <c r="R82" s="45"/>
      <c r="S82" s="46"/>
      <c r="T82" s="47"/>
      <c r="U82" s="48">
        <v>131</v>
      </c>
      <c r="V82" s="48">
        <v>67</v>
      </c>
      <c r="W82" s="49" t="s">
        <v>144</v>
      </c>
      <c r="X82" s="28" t="s">
        <v>394</v>
      </c>
      <c r="Y82" s="50"/>
      <c r="Z82" s="50"/>
      <c r="AA82" s="51"/>
      <c r="AB82" s="49"/>
      <c r="AC82" s="49"/>
      <c r="AD82" s="50" t="s">
        <v>145</v>
      </c>
      <c r="AE82" s="48" t="s">
        <v>146</v>
      </c>
      <c r="AF82" s="48" t="s">
        <v>147</v>
      </c>
      <c r="AG82" s="79"/>
    </row>
    <row r="83" spans="1:33" ht="56.25" x14ac:dyDescent="0.3">
      <c r="A83" s="10">
        <v>76</v>
      </c>
      <c r="B83" s="38" t="s">
        <v>304</v>
      </c>
      <c r="C83" s="81" t="s">
        <v>305</v>
      </c>
      <c r="D83" s="87" t="s">
        <v>153</v>
      </c>
      <c r="E83" s="87" t="s">
        <v>306</v>
      </c>
      <c r="F83" s="85"/>
      <c r="G83" s="85"/>
      <c r="H83" s="89"/>
      <c r="I83" s="52">
        <v>100</v>
      </c>
      <c r="J83" s="27" t="s">
        <v>87</v>
      </c>
      <c r="K83" s="82">
        <v>0</v>
      </c>
      <c r="L83" s="39">
        <v>0</v>
      </c>
      <c r="M83" s="40">
        <f>+Tabulka1[[#This Row],[Cena za jednotku bez DPH v Kč - závazná jednotková cena bez DPH (DOPLNÍ ÚČASTNÍK) ]]*Tabulka1[[#This Row],[Sazba DPH v %                                  (DOPLNÍ ÚČASTNÍK)]]</f>
        <v>0</v>
      </c>
      <c r="N83" s="41">
        <v>275.25</v>
      </c>
      <c r="O83" s="42">
        <f>+Tabulka1[[#This Row],[Počet měrných jednotek]]*Tabulka1[[#This Row],[Cena za jednotku bez DPH v Kč - závazná jednotková cena bez DPH (DOPLNÍ ÚČASTNÍK) ]]</f>
        <v>0</v>
      </c>
      <c r="P83" s="43">
        <f>+Tabulka1[[#This Row],[Cena DPH za měrnou jednotku v Kč]]*Tabulka1[[#This Row],[Počet měrných jednotek]]</f>
        <v>0</v>
      </c>
      <c r="Q83" s="44">
        <f>+Tabulka1[[#This Row],[Celková cena bez DPH v Kč (pro účely hodnocení)  ]]+Tabulka1[[#This Row],[Celková cena DPH v Kč]]</f>
        <v>0</v>
      </c>
      <c r="R83" s="45"/>
      <c r="S83" s="46"/>
      <c r="T83" s="47"/>
      <c r="U83" s="48">
        <v>131</v>
      </c>
      <c r="V83" s="48">
        <v>67</v>
      </c>
      <c r="W83" s="49" t="s">
        <v>144</v>
      </c>
      <c r="X83" s="28" t="s">
        <v>394</v>
      </c>
      <c r="Y83" s="50"/>
      <c r="Z83" s="50"/>
      <c r="AA83" s="51"/>
      <c r="AB83" s="49"/>
      <c r="AC83" s="49"/>
      <c r="AD83" s="50" t="s">
        <v>145</v>
      </c>
      <c r="AE83" s="48" t="s">
        <v>146</v>
      </c>
      <c r="AF83" s="48" t="s">
        <v>147</v>
      </c>
      <c r="AG83" s="79"/>
    </row>
    <row r="84" spans="1:33" ht="56.25" x14ac:dyDescent="0.3">
      <c r="A84" s="10">
        <v>77</v>
      </c>
      <c r="B84" s="38" t="s">
        <v>307</v>
      </c>
      <c r="C84" s="81" t="s">
        <v>308</v>
      </c>
      <c r="D84" s="87" t="s">
        <v>153</v>
      </c>
      <c r="E84" s="87" t="s">
        <v>309</v>
      </c>
      <c r="F84" s="85"/>
      <c r="G84" s="85"/>
      <c r="H84" s="89"/>
      <c r="I84" s="52">
        <v>100</v>
      </c>
      <c r="J84" s="27" t="s">
        <v>87</v>
      </c>
      <c r="K84" s="82">
        <v>0</v>
      </c>
      <c r="L84" s="39">
        <v>0</v>
      </c>
      <c r="M84" s="40">
        <f>+Tabulka1[[#This Row],[Cena za jednotku bez DPH v Kč - závazná jednotková cena bez DPH (DOPLNÍ ÚČASTNÍK) ]]*Tabulka1[[#This Row],[Sazba DPH v %                                  (DOPLNÍ ÚČASTNÍK)]]</f>
        <v>0</v>
      </c>
      <c r="N84" s="41">
        <v>276.25</v>
      </c>
      <c r="O84" s="42">
        <f>+Tabulka1[[#This Row],[Počet měrných jednotek]]*Tabulka1[[#This Row],[Cena za jednotku bez DPH v Kč - závazná jednotková cena bez DPH (DOPLNÍ ÚČASTNÍK) ]]</f>
        <v>0</v>
      </c>
      <c r="P84" s="43">
        <f>+Tabulka1[[#This Row],[Cena DPH za měrnou jednotku v Kč]]*Tabulka1[[#This Row],[Počet měrných jednotek]]</f>
        <v>0</v>
      </c>
      <c r="Q84" s="44">
        <f>+Tabulka1[[#This Row],[Celková cena bez DPH v Kč (pro účely hodnocení)  ]]+Tabulka1[[#This Row],[Celková cena DPH v Kč]]</f>
        <v>0</v>
      </c>
      <c r="R84" s="45"/>
      <c r="S84" s="46"/>
      <c r="T84" s="47"/>
      <c r="U84" s="48">
        <v>131</v>
      </c>
      <c r="V84" s="48">
        <v>67</v>
      </c>
      <c r="W84" s="49" t="s">
        <v>144</v>
      </c>
      <c r="X84" s="28" t="s">
        <v>394</v>
      </c>
      <c r="Y84" s="50"/>
      <c r="Z84" s="50"/>
      <c r="AA84" s="51"/>
      <c r="AB84" s="49"/>
      <c r="AC84" s="49"/>
      <c r="AD84" s="50" t="s">
        <v>145</v>
      </c>
      <c r="AE84" s="48" t="s">
        <v>146</v>
      </c>
      <c r="AF84" s="48" t="s">
        <v>147</v>
      </c>
      <c r="AG84" s="79"/>
    </row>
    <row r="85" spans="1:33" ht="56.25" x14ac:dyDescent="0.3">
      <c r="A85" s="10">
        <v>78</v>
      </c>
      <c r="B85" s="38" t="s">
        <v>310</v>
      </c>
      <c r="C85" s="81" t="s">
        <v>311</v>
      </c>
      <c r="D85" s="87" t="s">
        <v>153</v>
      </c>
      <c r="E85" s="87" t="s">
        <v>312</v>
      </c>
      <c r="F85" s="85"/>
      <c r="G85" s="85"/>
      <c r="H85" s="89"/>
      <c r="I85" s="52">
        <v>100</v>
      </c>
      <c r="J85" s="27" t="s">
        <v>87</v>
      </c>
      <c r="K85" s="82">
        <v>0</v>
      </c>
      <c r="L85" s="39">
        <v>0</v>
      </c>
      <c r="M85" s="40">
        <f>+Tabulka1[[#This Row],[Cena za jednotku bez DPH v Kč - závazná jednotková cena bez DPH (DOPLNÍ ÚČASTNÍK) ]]*Tabulka1[[#This Row],[Sazba DPH v %                                  (DOPLNÍ ÚČASTNÍK)]]</f>
        <v>0</v>
      </c>
      <c r="N85" s="41">
        <v>277.25</v>
      </c>
      <c r="O85" s="42">
        <f>+Tabulka1[[#This Row],[Počet měrných jednotek]]*Tabulka1[[#This Row],[Cena za jednotku bez DPH v Kč - závazná jednotková cena bez DPH (DOPLNÍ ÚČASTNÍK) ]]</f>
        <v>0</v>
      </c>
      <c r="P85" s="43">
        <f>+Tabulka1[[#This Row],[Cena DPH za měrnou jednotku v Kč]]*Tabulka1[[#This Row],[Počet měrných jednotek]]</f>
        <v>0</v>
      </c>
      <c r="Q85" s="44">
        <f>+Tabulka1[[#This Row],[Celková cena bez DPH v Kč (pro účely hodnocení)  ]]+Tabulka1[[#This Row],[Celková cena DPH v Kč]]</f>
        <v>0</v>
      </c>
      <c r="R85" s="45"/>
      <c r="S85" s="46"/>
      <c r="T85" s="47"/>
      <c r="U85" s="48">
        <v>131</v>
      </c>
      <c r="V85" s="48">
        <v>67</v>
      </c>
      <c r="W85" s="49" t="s">
        <v>144</v>
      </c>
      <c r="X85" s="28" t="s">
        <v>394</v>
      </c>
      <c r="Y85" s="50"/>
      <c r="Z85" s="50"/>
      <c r="AA85" s="51"/>
      <c r="AB85" s="49"/>
      <c r="AC85" s="49"/>
      <c r="AD85" s="50" t="s">
        <v>145</v>
      </c>
      <c r="AE85" s="48" t="s">
        <v>146</v>
      </c>
      <c r="AF85" s="48" t="s">
        <v>147</v>
      </c>
      <c r="AG85" s="79"/>
    </row>
    <row r="86" spans="1:33" ht="56.25" x14ac:dyDescent="0.3">
      <c r="A86" s="10">
        <v>79</v>
      </c>
      <c r="B86" s="38" t="s">
        <v>313</v>
      </c>
      <c r="C86" s="81" t="s">
        <v>314</v>
      </c>
      <c r="D86" s="87" t="s">
        <v>74</v>
      </c>
      <c r="E86" s="87" t="s">
        <v>315</v>
      </c>
      <c r="F86" s="85"/>
      <c r="G86" s="85"/>
      <c r="H86" s="89"/>
      <c r="I86" s="52">
        <v>25</v>
      </c>
      <c r="J86" s="27" t="s">
        <v>316</v>
      </c>
      <c r="K86" s="82">
        <v>0</v>
      </c>
      <c r="L86" s="39">
        <v>0</v>
      </c>
      <c r="M86" s="40">
        <f>+Tabulka1[[#This Row],[Cena za jednotku bez DPH v Kč - závazná jednotková cena bez DPH (DOPLNÍ ÚČASTNÍK) ]]*Tabulka1[[#This Row],[Sazba DPH v %                                  (DOPLNÍ ÚČASTNÍK)]]</f>
        <v>0</v>
      </c>
      <c r="N86" s="41">
        <v>278.25</v>
      </c>
      <c r="O86" s="42">
        <f>+Tabulka1[[#This Row],[Počet měrných jednotek]]*Tabulka1[[#This Row],[Cena za jednotku bez DPH v Kč - závazná jednotková cena bez DPH (DOPLNÍ ÚČASTNÍK) ]]</f>
        <v>0</v>
      </c>
      <c r="P86" s="43">
        <f>+Tabulka1[[#This Row],[Cena DPH za měrnou jednotku v Kč]]*Tabulka1[[#This Row],[Počet měrných jednotek]]</f>
        <v>0</v>
      </c>
      <c r="Q86" s="44">
        <f>+Tabulka1[[#This Row],[Celková cena bez DPH v Kč (pro účely hodnocení)  ]]+Tabulka1[[#This Row],[Celková cena DPH v Kč]]</f>
        <v>0</v>
      </c>
      <c r="R86" s="45"/>
      <c r="S86" s="46"/>
      <c r="T86" s="47"/>
      <c r="U86" s="48">
        <v>131</v>
      </c>
      <c r="V86" s="48">
        <v>67</v>
      </c>
      <c r="W86" s="49" t="s">
        <v>144</v>
      </c>
      <c r="X86" s="28" t="s">
        <v>394</v>
      </c>
      <c r="Y86" s="50"/>
      <c r="Z86" s="50"/>
      <c r="AA86" s="51"/>
      <c r="AB86" s="49"/>
      <c r="AC86" s="49"/>
      <c r="AD86" s="50" t="s">
        <v>145</v>
      </c>
      <c r="AE86" s="48" t="s">
        <v>146</v>
      </c>
      <c r="AF86" s="48" t="s">
        <v>147</v>
      </c>
      <c r="AG86" s="79"/>
    </row>
    <row r="87" spans="1:33" ht="56.25" x14ac:dyDescent="0.3">
      <c r="A87" s="10">
        <v>80</v>
      </c>
      <c r="B87" s="38" t="s">
        <v>317</v>
      </c>
      <c r="C87" s="81" t="s">
        <v>318</v>
      </c>
      <c r="D87" s="87" t="s">
        <v>110</v>
      </c>
      <c r="E87" s="87" t="s">
        <v>319</v>
      </c>
      <c r="F87" s="85"/>
      <c r="G87" s="85"/>
      <c r="H87" s="89"/>
      <c r="I87" s="52">
        <v>1</v>
      </c>
      <c r="J87" s="53" t="s">
        <v>316</v>
      </c>
      <c r="K87" s="82">
        <v>0</v>
      </c>
      <c r="L87" s="39">
        <v>0</v>
      </c>
      <c r="M87" s="40">
        <f>+Tabulka1[[#This Row],[Cena za jednotku bez DPH v Kč - závazná jednotková cena bez DPH (DOPLNÍ ÚČASTNÍK) ]]*Tabulka1[[#This Row],[Sazba DPH v %                                  (DOPLNÍ ÚČASTNÍK)]]</f>
        <v>0</v>
      </c>
      <c r="N87" s="41">
        <v>279.25</v>
      </c>
      <c r="O87" s="42">
        <f>+Tabulka1[[#This Row],[Počet měrných jednotek]]*Tabulka1[[#This Row],[Cena za jednotku bez DPH v Kč - závazná jednotková cena bez DPH (DOPLNÍ ÚČASTNÍK) ]]</f>
        <v>0</v>
      </c>
      <c r="P87" s="43">
        <f>+Tabulka1[[#This Row],[Cena DPH za měrnou jednotku v Kč]]*Tabulka1[[#This Row],[Počet měrných jednotek]]</f>
        <v>0</v>
      </c>
      <c r="Q87" s="44">
        <f>+Tabulka1[[#This Row],[Celková cena bez DPH v Kč (pro účely hodnocení)  ]]+Tabulka1[[#This Row],[Celková cena DPH v Kč]]</f>
        <v>0</v>
      </c>
      <c r="R87" s="45"/>
      <c r="S87" s="46"/>
      <c r="T87" s="47"/>
      <c r="U87" s="48">
        <v>131</v>
      </c>
      <c r="V87" s="48">
        <v>67</v>
      </c>
      <c r="W87" s="49" t="s">
        <v>144</v>
      </c>
      <c r="X87" s="28" t="s">
        <v>394</v>
      </c>
      <c r="Y87" s="50"/>
      <c r="Z87" s="50"/>
      <c r="AA87" s="51"/>
      <c r="AB87" s="49"/>
      <c r="AC87" s="49"/>
      <c r="AD87" s="50" t="s">
        <v>145</v>
      </c>
      <c r="AE87" s="48" t="s">
        <v>146</v>
      </c>
      <c r="AF87" s="48" t="s">
        <v>147</v>
      </c>
      <c r="AG87" s="79"/>
    </row>
    <row r="88" spans="1:33" ht="56.25" x14ac:dyDescent="0.3">
      <c r="A88" s="10">
        <v>81</v>
      </c>
      <c r="B88" s="38" t="s">
        <v>320</v>
      </c>
      <c r="C88" s="81" t="s">
        <v>321</v>
      </c>
      <c r="D88" s="87" t="s">
        <v>250</v>
      </c>
      <c r="E88" s="87" t="s">
        <v>322</v>
      </c>
      <c r="F88" s="85"/>
      <c r="G88" s="85"/>
      <c r="H88" s="89"/>
      <c r="I88" s="52">
        <v>10</v>
      </c>
      <c r="J88" s="27" t="s">
        <v>87</v>
      </c>
      <c r="K88" s="82">
        <v>0</v>
      </c>
      <c r="L88" s="39">
        <v>0</v>
      </c>
      <c r="M88" s="40">
        <f>+Tabulka1[[#This Row],[Cena za jednotku bez DPH v Kč - závazná jednotková cena bez DPH (DOPLNÍ ÚČASTNÍK) ]]*Tabulka1[[#This Row],[Sazba DPH v %                                  (DOPLNÍ ÚČASTNÍK)]]</f>
        <v>0</v>
      </c>
      <c r="N88" s="41">
        <v>280.25</v>
      </c>
      <c r="O88" s="42">
        <f>+Tabulka1[[#This Row],[Počet měrných jednotek]]*Tabulka1[[#This Row],[Cena za jednotku bez DPH v Kč - závazná jednotková cena bez DPH (DOPLNÍ ÚČASTNÍK) ]]</f>
        <v>0</v>
      </c>
      <c r="P88" s="43">
        <f>+Tabulka1[[#This Row],[Cena DPH za měrnou jednotku v Kč]]*Tabulka1[[#This Row],[Počet měrných jednotek]]</f>
        <v>0</v>
      </c>
      <c r="Q88" s="44">
        <f>+Tabulka1[[#This Row],[Celková cena bez DPH v Kč (pro účely hodnocení)  ]]+Tabulka1[[#This Row],[Celková cena DPH v Kč]]</f>
        <v>0</v>
      </c>
      <c r="R88" s="45"/>
      <c r="S88" s="46"/>
      <c r="T88" s="47"/>
      <c r="U88" s="48">
        <v>131</v>
      </c>
      <c r="V88" s="48">
        <v>67</v>
      </c>
      <c r="W88" s="49" t="s">
        <v>144</v>
      </c>
      <c r="X88" s="28" t="s">
        <v>394</v>
      </c>
      <c r="Y88" s="50"/>
      <c r="Z88" s="50"/>
      <c r="AA88" s="51"/>
      <c r="AB88" s="49"/>
      <c r="AC88" s="49"/>
      <c r="AD88" s="50" t="s">
        <v>145</v>
      </c>
      <c r="AE88" s="48" t="s">
        <v>146</v>
      </c>
      <c r="AF88" s="48" t="s">
        <v>147</v>
      </c>
      <c r="AG88" s="79"/>
    </row>
    <row r="89" spans="1:33" ht="56.25" x14ac:dyDescent="0.3">
      <c r="A89" s="10">
        <v>82</v>
      </c>
      <c r="B89" s="38" t="s">
        <v>323</v>
      </c>
      <c r="C89" s="81" t="s">
        <v>324</v>
      </c>
      <c r="D89" s="87" t="s">
        <v>220</v>
      </c>
      <c r="E89" s="87" t="s">
        <v>325</v>
      </c>
      <c r="F89" s="85"/>
      <c r="G89" s="85"/>
      <c r="H89" s="89"/>
      <c r="I89" s="52">
        <v>50</v>
      </c>
      <c r="J89" s="27" t="s">
        <v>87</v>
      </c>
      <c r="K89" s="82">
        <v>0</v>
      </c>
      <c r="L89" s="39">
        <v>0</v>
      </c>
      <c r="M89" s="40">
        <f>+Tabulka1[[#This Row],[Cena za jednotku bez DPH v Kč - závazná jednotková cena bez DPH (DOPLNÍ ÚČASTNÍK) ]]*Tabulka1[[#This Row],[Sazba DPH v %                                  (DOPLNÍ ÚČASTNÍK)]]</f>
        <v>0</v>
      </c>
      <c r="N89" s="41">
        <v>281.25</v>
      </c>
      <c r="O89" s="42">
        <f>+Tabulka1[[#This Row],[Počet měrných jednotek]]*Tabulka1[[#This Row],[Cena za jednotku bez DPH v Kč - závazná jednotková cena bez DPH (DOPLNÍ ÚČASTNÍK) ]]</f>
        <v>0</v>
      </c>
      <c r="P89" s="43">
        <f>+Tabulka1[[#This Row],[Cena DPH za měrnou jednotku v Kč]]*Tabulka1[[#This Row],[Počet měrných jednotek]]</f>
        <v>0</v>
      </c>
      <c r="Q89" s="44">
        <f>+Tabulka1[[#This Row],[Celková cena bez DPH v Kč (pro účely hodnocení)  ]]+Tabulka1[[#This Row],[Celková cena DPH v Kč]]</f>
        <v>0</v>
      </c>
      <c r="R89" s="45"/>
      <c r="S89" s="46"/>
      <c r="T89" s="47"/>
      <c r="U89" s="48">
        <v>131</v>
      </c>
      <c r="V89" s="48">
        <v>67</v>
      </c>
      <c r="W89" s="49" t="s">
        <v>144</v>
      </c>
      <c r="X89" s="28" t="s">
        <v>394</v>
      </c>
      <c r="Y89" s="50"/>
      <c r="Z89" s="50"/>
      <c r="AA89" s="51"/>
      <c r="AB89" s="49"/>
      <c r="AC89" s="49"/>
      <c r="AD89" s="50" t="s">
        <v>145</v>
      </c>
      <c r="AE89" s="48" t="s">
        <v>146</v>
      </c>
      <c r="AF89" s="48" t="s">
        <v>147</v>
      </c>
      <c r="AG89" s="79"/>
    </row>
    <row r="90" spans="1:33" ht="56.25" x14ac:dyDescent="0.3">
      <c r="A90" s="10">
        <v>83</v>
      </c>
      <c r="B90" s="38" t="s">
        <v>326</v>
      </c>
      <c r="C90" s="81" t="s">
        <v>327</v>
      </c>
      <c r="D90" s="87" t="s">
        <v>114</v>
      </c>
      <c r="E90" s="87" t="s">
        <v>328</v>
      </c>
      <c r="F90" s="85"/>
      <c r="G90" s="85"/>
      <c r="H90" s="89"/>
      <c r="I90" s="52">
        <v>100</v>
      </c>
      <c r="J90" s="27" t="s">
        <v>76</v>
      </c>
      <c r="K90" s="82">
        <v>0</v>
      </c>
      <c r="L90" s="39">
        <v>0</v>
      </c>
      <c r="M90" s="40">
        <f>+Tabulka1[[#This Row],[Cena za jednotku bez DPH v Kč - závazná jednotková cena bez DPH (DOPLNÍ ÚČASTNÍK) ]]*Tabulka1[[#This Row],[Sazba DPH v %                                  (DOPLNÍ ÚČASTNÍK)]]</f>
        <v>0</v>
      </c>
      <c r="N90" s="41">
        <v>282.25</v>
      </c>
      <c r="O90" s="42">
        <f>+Tabulka1[[#This Row],[Počet měrných jednotek]]*Tabulka1[[#This Row],[Cena za jednotku bez DPH v Kč - závazná jednotková cena bez DPH (DOPLNÍ ÚČASTNÍK) ]]</f>
        <v>0</v>
      </c>
      <c r="P90" s="43">
        <f>+Tabulka1[[#This Row],[Cena DPH za měrnou jednotku v Kč]]*Tabulka1[[#This Row],[Počet měrných jednotek]]</f>
        <v>0</v>
      </c>
      <c r="Q90" s="44">
        <f>+Tabulka1[[#This Row],[Celková cena bez DPH v Kč (pro účely hodnocení)  ]]+Tabulka1[[#This Row],[Celková cena DPH v Kč]]</f>
        <v>0</v>
      </c>
      <c r="R90" s="45"/>
      <c r="S90" s="46"/>
      <c r="T90" s="47"/>
      <c r="U90" s="48">
        <v>131</v>
      </c>
      <c r="V90" s="48">
        <v>67</v>
      </c>
      <c r="W90" s="49" t="s">
        <v>144</v>
      </c>
      <c r="X90" s="28" t="s">
        <v>394</v>
      </c>
      <c r="Y90" s="50"/>
      <c r="Z90" s="50"/>
      <c r="AA90" s="51"/>
      <c r="AB90" s="49"/>
      <c r="AC90" s="49"/>
      <c r="AD90" s="50" t="s">
        <v>145</v>
      </c>
      <c r="AE90" s="48" t="s">
        <v>146</v>
      </c>
      <c r="AF90" s="48" t="s">
        <v>147</v>
      </c>
      <c r="AG90" s="79"/>
    </row>
    <row r="91" spans="1:33" ht="56.25" x14ac:dyDescent="0.3">
      <c r="A91" s="10">
        <v>84</v>
      </c>
      <c r="B91" s="81" t="s">
        <v>329</v>
      </c>
      <c r="C91" s="81" t="s">
        <v>330</v>
      </c>
      <c r="D91" s="87" t="s">
        <v>85</v>
      </c>
      <c r="E91" s="87" t="s">
        <v>331</v>
      </c>
      <c r="F91" s="85"/>
      <c r="G91" s="85"/>
      <c r="H91" s="89"/>
      <c r="I91" s="52">
        <v>250</v>
      </c>
      <c r="J91" s="27" t="s">
        <v>87</v>
      </c>
      <c r="K91" s="82">
        <v>0</v>
      </c>
      <c r="L91" s="39">
        <v>0</v>
      </c>
      <c r="M91" s="40">
        <f>+Tabulka1[[#This Row],[Cena za jednotku bez DPH v Kč - závazná jednotková cena bez DPH (DOPLNÍ ÚČASTNÍK) ]]*Tabulka1[[#This Row],[Sazba DPH v %                                  (DOPLNÍ ÚČASTNÍK)]]</f>
        <v>0</v>
      </c>
      <c r="N91" s="41">
        <v>283.25</v>
      </c>
      <c r="O91" s="42">
        <f>+Tabulka1[[#This Row],[Počet měrných jednotek]]*Tabulka1[[#This Row],[Cena za jednotku bez DPH v Kč - závazná jednotková cena bez DPH (DOPLNÍ ÚČASTNÍK) ]]</f>
        <v>0</v>
      </c>
      <c r="P91" s="43">
        <f>+Tabulka1[[#This Row],[Cena DPH za měrnou jednotku v Kč]]*Tabulka1[[#This Row],[Počet měrných jednotek]]</f>
        <v>0</v>
      </c>
      <c r="Q91" s="44">
        <f>+Tabulka1[[#This Row],[Celková cena bez DPH v Kč (pro účely hodnocení)  ]]+Tabulka1[[#This Row],[Celková cena DPH v Kč]]</f>
        <v>0</v>
      </c>
      <c r="R91" s="45"/>
      <c r="S91" s="46"/>
      <c r="T91" s="47"/>
      <c r="U91" s="48">
        <v>131</v>
      </c>
      <c r="V91" s="48">
        <v>67</v>
      </c>
      <c r="W91" s="49" t="s">
        <v>144</v>
      </c>
      <c r="X91" s="28" t="s">
        <v>394</v>
      </c>
      <c r="Y91" s="50"/>
      <c r="Z91" s="50"/>
      <c r="AA91" s="51"/>
      <c r="AB91" s="49"/>
      <c r="AC91" s="49"/>
      <c r="AD91" s="50" t="s">
        <v>145</v>
      </c>
      <c r="AE91" s="48" t="s">
        <v>146</v>
      </c>
      <c r="AF91" s="48" t="s">
        <v>147</v>
      </c>
      <c r="AG91" s="79"/>
    </row>
    <row r="92" spans="1:33" ht="56.25" x14ac:dyDescent="0.3">
      <c r="A92" s="10">
        <v>85</v>
      </c>
      <c r="B92" s="38" t="s">
        <v>332</v>
      </c>
      <c r="C92" s="38" t="s">
        <v>333</v>
      </c>
      <c r="D92" s="87" t="s">
        <v>85</v>
      </c>
      <c r="E92" s="87"/>
      <c r="F92" s="85"/>
      <c r="G92" s="85"/>
      <c r="H92" s="89"/>
      <c r="I92" s="52">
        <f>3*250</f>
        <v>750</v>
      </c>
      <c r="J92" s="27" t="s">
        <v>87</v>
      </c>
      <c r="K92" s="82">
        <v>0</v>
      </c>
      <c r="L92" s="39">
        <v>0</v>
      </c>
      <c r="M92" s="40">
        <f>+Tabulka1[[#This Row],[Cena za jednotku bez DPH v Kč - závazná jednotková cena bez DPH (DOPLNÍ ÚČASTNÍK) ]]*Tabulka1[[#This Row],[Sazba DPH v %                                  (DOPLNÍ ÚČASTNÍK)]]</f>
        <v>0</v>
      </c>
      <c r="N92" s="41">
        <v>284.25</v>
      </c>
      <c r="O92" s="42">
        <f>+Tabulka1[[#This Row],[Počet měrných jednotek]]*Tabulka1[[#This Row],[Cena za jednotku bez DPH v Kč - závazná jednotková cena bez DPH (DOPLNÍ ÚČASTNÍK) ]]</f>
        <v>0</v>
      </c>
      <c r="P92" s="43">
        <f>+Tabulka1[[#This Row],[Cena DPH za měrnou jednotku v Kč]]*Tabulka1[[#This Row],[Počet měrných jednotek]]</f>
        <v>0</v>
      </c>
      <c r="Q92" s="44">
        <f>+Tabulka1[[#This Row],[Celková cena bez DPH v Kč (pro účely hodnocení)  ]]+Tabulka1[[#This Row],[Celková cena DPH v Kč]]</f>
        <v>0</v>
      </c>
      <c r="R92" s="45"/>
      <c r="S92" s="46"/>
      <c r="T92" s="47"/>
      <c r="U92" s="48">
        <v>131</v>
      </c>
      <c r="V92" s="48">
        <v>67</v>
      </c>
      <c r="W92" s="49" t="s">
        <v>144</v>
      </c>
      <c r="X92" s="28" t="s">
        <v>394</v>
      </c>
      <c r="Y92" s="50"/>
      <c r="Z92" s="50"/>
      <c r="AA92" s="51"/>
      <c r="AB92" s="49"/>
      <c r="AC92" s="49"/>
      <c r="AD92" s="50" t="s">
        <v>145</v>
      </c>
      <c r="AE92" s="48" t="s">
        <v>146</v>
      </c>
      <c r="AF92" s="48" t="s">
        <v>147</v>
      </c>
      <c r="AG92" s="79"/>
    </row>
    <row r="93" spans="1:33" ht="56.25" x14ac:dyDescent="0.3">
      <c r="A93" s="10">
        <v>86</v>
      </c>
      <c r="B93" s="38" t="s">
        <v>334</v>
      </c>
      <c r="C93" s="81" t="s">
        <v>335</v>
      </c>
      <c r="D93" s="87" t="s">
        <v>85</v>
      </c>
      <c r="E93" s="87" t="s">
        <v>336</v>
      </c>
      <c r="F93" s="85"/>
      <c r="G93" s="85"/>
      <c r="H93" s="89"/>
      <c r="I93" s="52">
        <v>250</v>
      </c>
      <c r="J93" s="27" t="s">
        <v>87</v>
      </c>
      <c r="K93" s="82">
        <v>0</v>
      </c>
      <c r="L93" s="39">
        <v>0</v>
      </c>
      <c r="M93" s="40">
        <f>+Tabulka1[[#This Row],[Cena za jednotku bez DPH v Kč - závazná jednotková cena bez DPH (DOPLNÍ ÚČASTNÍK) ]]*Tabulka1[[#This Row],[Sazba DPH v %                                  (DOPLNÍ ÚČASTNÍK)]]</f>
        <v>0</v>
      </c>
      <c r="N93" s="41">
        <v>285.25</v>
      </c>
      <c r="O93" s="42">
        <f>+Tabulka1[[#This Row],[Počet měrných jednotek]]*Tabulka1[[#This Row],[Cena za jednotku bez DPH v Kč - závazná jednotková cena bez DPH (DOPLNÍ ÚČASTNÍK) ]]</f>
        <v>0</v>
      </c>
      <c r="P93" s="43">
        <f>+Tabulka1[[#This Row],[Cena DPH za měrnou jednotku v Kč]]*Tabulka1[[#This Row],[Počet měrných jednotek]]</f>
        <v>0</v>
      </c>
      <c r="Q93" s="44">
        <f>+Tabulka1[[#This Row],[Celková cena bez DPH v Kč (pro účely hodnocení)  ]]+Tabulka1[[#This Row],[Celková cena DPH v Kč]]</f>
        <v>0</v>
      </c>
      <c r="R93" s="45"/>
      <c r="S93" s="46"/>
      <c r="T93" s="47"/>
      <c r="U93" s="48">
        <v>131</v>
      </c>
      <c r="V93" s="48">
        <v>67</v>
      </c>
      <c r="W93" s="49" t="s">
        <v>144</v>
      </c>
      <c r="X93" s="28" t="s">
        <v>394</v>
      </c>
      <c r="Y93" s="50"/>
      <c r="Z93" s="50"/>
      <c r="AA93" s="51"/>
      <c r="AB93" s="49"/>
      <c r="AC93" s="49"/>
      <c r="AD93" s="50" t="s">
        <v>145</v>
      </c>
      <c r="AE93" s="48" t="s">
        <v>146</v>
      </c>
      <c r="AF93" s="48" t="s">
        <v>147</v>
      </c>
      <c r="AG93" s="79"/>
    </row>
    <row r="94" spans="1:33" ht="56.25" x14ac:dyDescent="0.3">
      <c r="A94" s="10">
        <v>87</v>
      </c>
      <c r="B94" s="38" t="s">
        <v>337</v>
      </c>
      <c r="C94" s="81" t="s">
        <v>338</v>
      </c>
      <c r="D94" s="87" t="s">
        <v>220</v>
      </c>
      <c r="E94" s="87" t="s">
        <v>339</v>
      </c>
      <c r="F94" s="85"/>
      <c r="G94" s="85"/>
      <c r="H94" s="89"/>
      <c r="I94" s="52">
        <v>50</v>
      </c>
      <c r="J94" s="27" t="s">
        <v>87</v>
      </c>
      <c r="K94" s="82">
        <v>0</v>
      </c>
      <c r="L94" s="39">
        <v>0</v>
      </c>
      <c r="M94" s="40">
        <f>+Tabulka1[[#This Row],[Cena za jednotku bez DPH v Kč - závazná jednotková cena bez DPH (DOPLNÍ ÚČASTNÍK) ]]*Tabulka1[[#This Row],[Sazba DPH v %                                  (DOPLNÍ ÚČASTNÍK)]]</f>
        <v>0</v>
      </c>
      <c r="N94" s="41">
        <v>286.25</v>
      </c>
      <c r="O94" s="42">
        <f>+Tabulka1[[#This Row],[Počet měrných jednotek]]*Tabulka1[[#This Row],[Cena za jednotku bez DPH v Kč - závazná jednotková cena bez DPH (DOPLNÍ ÚČASTNÍK) ]]</f>
        <v>0</v>
      </c>
      <c r="P94" s="43">
        <f>+Tabulka1[[#This Row],[Cena DPH za měrnou jednotku v Kč]]*Tabulka1[[#This Row],[Počet měrných jednotek]]</f>
        <v>0</v>
      </c>
      <c r="Q94" s="44">
        <f>+Tabulka1[[#This Row],[Celková cena bez DPH v Kč (pro účely hodnocení)  ]]+Tabulka1[[#This Row],[Celková cena DPH v Kč]]</f>
        <v>0</v>
      </c>
      <c r="R94" s="45"/>
      <c r="S94" s="46"/>
      <c r="T94" s="47"/>
      <c r="U94" s="48">
        <v>131</v>
      </c>
      <c r="V94" s="48">
        <v>67</v>
      </c>
      <c r="W94" s="49" t="s">
        <v>144</v>
      </c>
      <c r="X94" s="28" t="s">
        <v>394</v>
      </c>
      <c r="Y94" s="50"/>
      <c r="Z94" s="50"/>
      <c r="AA94" s="51"/>
      <c r="AB94" s="49"/>
      <c r="AC94" s="49"/>
      <c r="AD94" s="50" t="s">
        <v>145</v>
      </c>
      <c r="AE94" s="48" t="s">
        <v>146</v>
      </c>
      <c r="AF94" s="48" t="s">
        <v>147</v>
      </c>
      <c r="AG94" s="79"/>
    </row>
    <row r="95" spans="1:33" ht="56.25" x14ac:dyDescent="0.3">
      <c r="A95" s="10">
        <v>88</v>
      </c>
      <c r="B95" s="81" t="s">
        <v>340</v>
      </c>
      <c r="C95" s="81" t="s">
        <v>341</v>
      </c>
      <c r="D95" s="87" t="s">
        <v>85</v>
      </c>
      <c r="E95" s="87" t="s">
        <v>342</v>
      </c>
      <c r="F95" s="85"/>
      <c r="G95" s="85"/>
      <c r="H95" s="89"/>
      <c r="I95" s="52">
        <v>250</v>
      </c>
      <c r="J95" s="27" t="s">
        <v>87</v>
      </c>
      <c r="K95" s="82">
        <v>0</v>
      </c>
      <c r="L95" s="39">
        <v>0</v>
      </c>
      <c r="M95" s="40">
        <f>+Tabulka1[[#This Row],[Cena za jednotku bez DPH v Kč - závazná jednotková cena bez DPH (DOPLNÍ ÚČASTNÍK) ]]*Tabulka1[[#This Row],[Sazba DPH v %                                  (DOPLNÍ ÚČASTNÍK)]]</f>
        <v>0</v>
      </c>
      <c r="N95" s="41">
        <v>287.25</v>
      </c>
      <c r="O95" s="42">
        <f>+Tabulka1[[#This Row],[Počet měrných jednotek]]*Tabulka1[[#This Row],[Cena za jednotku bez DPH v Kč - závazná jednotková cena bez DPH (DOPLNÍ ÚČASTNÍK) ]]</f>
        <v>0</v>
      </c>
      <c r="P95" s="43">
        <f>+Tabulka1[[#This Row],[Cena DPH za měrnou jednotku v Kč]]*Tabulka1[[#This Row],[Počet měrných jednotek]]</f>
        <v>0</v>
      </c>
      <c r="Q95" s="44">
        <f>+Tabulka1[[#This Row],[Celková cena bez DPH v Kč (pro účely hodnocení)  ]]+Tabulka1[[#This Row],[Celková cena DPH v Kč]]</f>
        <v>0</v>
      </c>
      <c r="R95" s="45"/>
      <c r="S95" s="46"/>
      <c r="T95" s="47"/>
      <c r="U95" s="48">
        <v>131</v>
      </c>
      <c r="V95" s="48">
        <v>67</v>
      </c>
      <c r="W95" s="49" t="s">
        <v>144</v>
      </c>
      <c r="X95" s="28" t="s">
        <v>394</v>
      </c>
      <c r="Y95" s="50"/>
      <c r="Z95" s="50"/>
      <c r="AA95" s="51"/>
      <c r="AB95" s="49"/>
      <c r="AC95" s="49"/>
      <c r="AD95" s="50" t="s">
        <v>145</v>
      </c>
      <c r="AE95" s="48" t="s">
        <v>146</v>
      </c>
      <c r="AF95" s="48" t="s">
        <v>147</v>
      </c>
      <c r="AG95" s="79"/>
    </row>
    <row r="96" spans="1:33" ht="56.25" x14ac:dyDescent="0.3">
      <c r="A96" s="10">
        <v>89</v>
      </c>
      <c r="B96" s="38" t="s">
        <v>343</v>
      </c>
      <c r="C96" s="81" t="s">
        <v>344</v>
      </c>
      <c r="D96" s="87" t="s">
        <v>345</v>
      </c>
      <c r="E96" s="87" t="s">
        <v>346</v>
      </c>
      <c r="F96" s="85"/>
      <c r="G96" s="85"/>
      <c r="H96" s="89"/>
      <c r="I96" s="52">
        <v>1</v>
      </c>
      <c r="J96" s="53" t="s">
        <v>316</v>
      </c>
      <c r="K96" s="82">
        <v>0</v>
      </c>
      <c r="L96" s="39">
        <v>0</v>
      </c>
      <c r="M96" s="40">
        <f>+Tabulka1[[#This Row],[Cena za jednotku bez DPH v Kč - závazná jednotková cena bez DPH (DOPLNÍ ÚČASTNÍK) ]]*Tabulka1[[#This Row],[Sazba DPH v %                                  (DOPLNÍ ÚČASTNÍK)]]</f>
        <v>0</v>
      </c>
      <c r="N96" s="41">
        <v>288.25</v>
      </c>
      <c r="O96" s="42">
        <f>+Tabulka1[[#This Row],[Počet měrných jednotek]]*Tabulka1[[#This Row],[Cena za jednotku bez DPH v Kč - závazná jednotková cena bez DPH (DOPLNÍ ÚČASTNÍK) ]]</f>
        <v>0</v>
      </c>
      <c r="P96" s="43">
        <f>+Tabulka1[[#This Row],[Cena DPH za měrnou jednotku v Kč]]*Tabulka1[[#This Row],[Počet měrných jednotek]]</f>
        <v>0</v>
      </c>
      <c r="Q96" s="44">
        <f>+Tabulka1[[#This Row],[Celková cena bez DPH v Kč (pro účely hodnocení)  ]]+Tabulka1[[#This Row],[Celková cena DPH v Kč]]</f>
        <v>0</v>
      </c>
      <c r="R96" s="45"/>
      <c r="S96" s="46"/>
      <c r="T96" s="47"/>
      <c r="U96" s="48">
        <v>131</v>
      </c>
      <c r="V96" s="48">
        <v>67</v>
      </c>
      <c r="W96" s="49" t="s">
        <v>144</v>
      </c>
      <c r="X96" s="28" t="s">
        <v>394</v>
      </c>
      <c r="Y96" s="50"/>
      <c r="Z96" s="50"/>
      <c r="AA96" s="51"/>
      <c r="AB96" s="49"/>
      <c r="AC96" s="49"/>
      <c r="AD96" s="50" t="s">
        <v>145</v>
      </c>
      <c r="AE96" s="48" t="s">
        <v>146</v>
      </c>
      <c r="AF96" s="48" t="s">
        <v>147</v>
      </c>
      <c r="AG96" s="79"/>
    </row>
    <row r="97" spans="1:33" ht="56.25" x14ac:dyDescent="0.3">
      <c r="A97" s="10">
        <v>90</v>
      </c>
      <c r="B97" s="81" t="s">
        <v>347</v>
      </c>
      <c r="C97" s="81" t="s">
        <v>348</v>
      </c>
      <c r="D97" s="87" t="s">
        <v>349</v>
      </c>
      <c r="E97" s="87" t="s">
        <v>350</v>
      </c>
      <c r="F97" s="85"/>
      <c r="G97" s="85"/>
      <c r="H97" s="89"/>
      <c r="I97" s="52">
        <v>250</v>
      </c>
      <c r="J97" s="27" t="s">
        <v>87</v>
      </c>
      <c r="K97" s="82">
        <v>0</v>
      </c>
      <c r="L97" s="39">
        <v>0</v>
      </c>
      <c r="M97" s="40">
        <f>+Tabulka1[[#This Row],[Cena za jednotku bez DPH v Kč - závazná jednotková cena bez DPH (DOPLNÍ ÚČASTNÍK) ]]*Tabulka1[[#This Row],[Sazba DPH v %                                  (DOPLNÍ ÚČASTNÍK)]]</f>
        <v>0</v>
      </c>
      <c r="N97" s="41">
        <v>289.25</v>
      </c>
      <c r="O97" s="42">
        <f>+Tabulka1[[#This Row],[Počet měrných jednotek]]*Tabulka1[[#This Row],[Cena za jednotku bez DPH v Kč - závazná jednotková cena bez DPH (DOPLNÍ ÚČASTNÍK) ]]</f>
        <v>0</v>
      </c>
      <c r="P97" s="43">
        <f>+Tabulka1[[#This Row],[Cena DPH za měrnou jednotku v Kč]]*Tabulka1[[#This Row],[Počet měrných jednotek]]</f>
        <v>0</v>
      </c>
      <c r="Q97" s="44">
        <f>+Tabulka1[[#This Row],[Celková cena bez DPH v Kč (pro účely hodnocení)  ]]+Tabulka1[[#This Row],[Celková cena DPH v Kč]]</f>
        <v>0</v>
      </c>
      <c r="R97" s="45"/>
      <c r="S97" s="46"/>
      <c r="T97" s="47"/>
      <c r="U97" s="48">
        <v>131</v>
      </c>
      <c r="V97" s="48">
        <v>67</v>
      </c>
      <c r="W97" s="49" t="s">
        <v>144</v>
      </c>
      <c r="X97" s="28" t="s">
        <v>394</v>
      </c>
      <c r="Y97" s="50"/>
      <c r="Z97" s="50"/>
      <c r="AA97" s="51"/>
      <c r="AB97" s="49"/>
      <c r="AC97" s="49"/>
      <c r="AD97" s="50" t="s">
        <v>145</v>
      </c>
      <c r="AE97" s="48" t="s">
        <v>146</v>
      </c>
      <c r="AF97" s="48" t="s">
        <v>147</v>
      </c>
      <c r="AG97" s="79"/>
    </row>
    <row r="98" spans="1:33" ht="56.25" x14ac:dyDescent="0.3">
      <c r="A98" s="10">
        <v>91</v>
      </c>
      <c r="B98" s="38" t="s">
        <v>351</v>
      </c>
      <c r="C98" s="81" t="s">
        <v>352</v>
      </c>
      <c r="D98" s="87" t="s">
        <v>106</v>
      </c>
      <c r="E98" s="87" t="s">
        <v>353</v>
      </c>
      <c r="F98" s="85"/>
      <c r="G98" s="85"/>
      <c r="H98" s="89"/>
      <c r="I98" s="52">
        <v>250</v>
      </c>
      <c r="J98" s="27" t="s">
        <v>87</v>
      </c>
      <c r="K98" s="82">
        <v>0</v>
      </c>
      <c r="L98" s="39">
        <v>0</v>
      </c>
      <c r="M98" s="40">
        <f>+Tabulka1[[#This Row],[Cena za jednotku bez DPH v Kč - závazná jednotková cena bez DPH (DOPLNÍ ÚČASTNÍK) ]]*Tabulka1[[#This Row],[Sazba DPH v %                                  (DOPLNÍ ÚČASTNÍK)]]</f>
        <v>0</v>
      </c>
      <c r="N98" s="41">
        <v>290.25</v>
      </c>
      <c r="O98" s="42">
        <f>+Tabulka1[[#This Row],[Počet měrných jednotek]]*Tabulka1[[#This Row],[Cena za jednotku bez DPH v Kč - závazná jednotková cena bez DPH (DOPLNÍ ÚČASTNÍK) ]]</f>
        <v>0</v>
      </c>
      <c r="P98" s="43">
        <f>+Tabulka1[[#This Row],[Cena DPH za měrnou jednotku v Kč]]*Tabulka1[[#This Row],[Počet měrných jednotek]]</f>
        <v>0</v>
      </c>
      <c r="Q98" s="44">
        <f>+Tabulka1[[#This Row],[Celková cena bez DPH v Kč (pro účely hodnocení)  ]]+Tabulka1[[#This Row],[Celková cena DPH v Kč]]</f>
        <v>0</v>
      </c>
      <c r="R98" s="45"/>
      <c r="S98" s="46"/>
      <c r="T98" s="47"/>
      <c r="U98" s="48">
        <v>131</v>
      </c>
      <c r="V98" s="48">
        <v>67</v>
      </c>
      <c r="W98" s="49" t="s">
        <v>144</v>
      </c>
      <c r="X98" s="28" t="s">
        <v>394</v>
      </c>
      <c r="Y98" s="50"/>
      <c r="Z98" s="50"/>
      <c r="AA98" s="51"/>
      <c r="AB98" s="49"/>
      <c r="AC98" s="49"/>
      <c r="AD98" s="50" t="s">
        <v>145</v>
      </c>
      <c r="AE98" s="48" t="s">
        <v>146</v>
      </c>
      <c r="AF98" s="48" t="s">
        <v>147</v>
      </c>
      <c r="AG98" s="79"/>
    </row>
    <row r="99" spans="1:33" ht="56.25" x14ac:dyDescent="0.3">
      <c r="A99" s="10">
        <v>92</v>
      </c>
      <c r="B99" s="81" t="s">
        <v>354</v>
      </c>
      <c r="C99" s="81" t="s">
        <v>355</v>
      </c>
      <c r="D99" s="87" t="s">
        <v>153</v>
      </c>
      <c r="E99" s="87" t="s">
        <v>356</v>
      </c>
      <c r="F99" s="85"/>
      <c r="G99" s="85"/>
      <c r="H99" s="89"/>
      <c r="I99" s="52">
        <v>100</v>
      </c>
      <c r="J99" s="27" t="s">
        <v>87</v>
      </c>
      <c r="K99" s="82">
        <v>0</v>
      </c>
      <c r="L99" s="39">
        <v>0</v>
      </c>
      <c r="M99" s="40">
        <f>+Tabulka1[[#This Row],[Cena za jednotku bez DPH v Kč - závazná jednotková cena bez DPH (DOPLNÍ ÚČASTNÍK) ]]*Tabulka1[[#This Row],[Sazba DPH v %                                  (DOPLNÍ ÚČASTNÍK)]]</f>
        <v>0</v>
      </c>
      <c r="N99" s="41">
        <v>291.25</v>
      </c>
      <c r="O99" s="42">
        <f>+Tabulka1[[#This Row],[Počet měrných jednotek]]*Tabulka1[[#This Row],[Cena za jednotku bez DPH v Kč - závazná jednotková cena bez DPH (DOPLNÍ ÚČASTNÍK) ]]</f>
        <v>0</v>
      </c>
      <c r="P99" s="43">
        <f>+Tabulka1[[#This Row],[Cena DPH za měrnou jednotku v Kč]]*Tabulka1[[#This Row],[Počet měrných jednotek]]</f>
        <v>0</v>
      </c>
      <c r="Q99" s="44">
        <f>+Tabulka1[[#This Row],[Celková cena bez DPH v Kč (pro účely hodnocení)  ]]+Tabulka1[[#This Row],[Celková cena DPH v Kč]]</f>
        <v>0</v>
      </c>
      <c r="R99" s="45"/>
      <c r="S99" s="46"/>
      <c r="T99" s="47"/>
      <c r="U99" s="48">
        <v>131</v>
      </c>
      <c r="V99" s="48">
        <v>67</v>
      </c>
      <c r="W99" s="49" t="s">
        <v>144</v>
      </c>
      <c r="X99" s="28" t="s">
        <v>394</v>
      </c>
      <c r="Y99" s="50"/>
      <c r="Z99" s="50"/>
      <c r="AA99" s="51"/>
      <c r="AB99" s="49"/>
      <c r="AC99" s="49"/>
      <c r="AD99" s="50" t="s">
        <v>145</v>
      </c>
      <c r="AE99" s="48" t="s">
        <v>146</v>
      </c>
      <c r="AF99" s="48" t="s">
        <v>147</v>
      </c>
      <c r="AG99" s="79"/>
    </row>
    <row r="100" spans="1:33" ht="56.25" x14ac:dyDescent="0.3">
      <c r="A100" s="10">
        <v>93</v>
      </c>
      <c r="B100" s="68" t="s">
        <v>357</v>
      </c>
      <c r="C100" s="69" t="s">
        <v>358</v>
      </c>
      <c r="D100" s="90" t="s">
        <v>191</v>
      </c>
      <c r="E100" s="90" t="s">
        <v>359</v>
      </c>
      <c r="F100" s="85"/>
      <c r="G100" s="85"/>
      <c r="H100" s="92"/>
      <c r="I100" s="66">
        <v>5</v>
      </c>
      <c r="J100" s="70" t="s">
        <v>87</v>
      </c>
      <c r="K100" s="82">
        <v>0</v>
      </c>
      <c r="L100" s="39">
        <v>0</v>
      </c>
      <c r="M100" s="40">
        <f>+Tabulka1[[#This Row],[Cena za jednotku bez DPH v Kč - závazná jednotková cena bez DPH (DOPLNÍ ÚČASTNÍK) ]]*Tabulka1[[#This Row],[Sazba DPH v %                                  (DOPLNÍ ÚČASTNÍK)]]</f>
        <v>0</v>
      </c>
      <c r="N100" s="41">
        <v>292.25</v>
      </c>
      <c r="O100" s="42">
        <f>+Tabulka1[[#This Row],[Počet měrných jednotek]]*Tabulka1[[#This Row],[Cena za jednotku bez DPH v Kč - závazná jednotková cena bez DPH (DOPLNÍ ÚČASTNÍK) ]]</f>
        <v>0</v>
      </c>
      <c r="P100" s="43">
        <f>+Tabulka1[[#This Row],[Cena DPH za měrnou jednotku v Kč]]*Tabulka1[[#This Row],[Počet měrných jednotek]]</f>
        <v>0</v>
      </c>
      <c r="Q100" s="44">
        <f>+Tabulka1[[#This Row],[Celková cena bez DPH v Kč (pro účely hodnocení)  ]]+Tabulka1[[#This Row],[Celková cena DPH v Kč]]</f>
        <v>0</v>
      </c>
      <c r="R100" s="45"/>
      <c r="S100" s="46"/>
      <c r="T100" s="47"/>
      <c r="U100" s="71">
        <v>131</v>
      </c>
      <c r="V100" s="71">
        <v>67</v>
      </c>
      <c r="W100" s="71" t="s">
        <v>144</v>
      </c>
      <c r="X100" s="28" t="s">
        <v>394</v>
      </c>
      <c r="Y100" s="73"/>
      <c r="Z100" s="73"/>
      <c r="AA100" s="74"/>
      <c r="AB100" s="71"/>
      <c r="AC100" s="71"/>
      <c r="AD100" s="73" t="s">
        <v>145</v>
      </c>
      <c r="AE100" s="71" t="s">
        <v>146</v>
      </c>
      <c r="AF100" s="71" t="s">
        <v>147</v>
      </c>
      <c r="AG100" s="83"/>
    </row>
    <row r="101" spans="1:33" ht="56.25" x14ac:dyDescent="0.3">
      <c r="A101" s="10">
        <v>94</v>
      </c>
      <c r="B101" s="68" t="s">
        <v>360</v>
      </c>
      <c r="C101" s="68" t="s">
        <v>361</v>
      </c>
      <c r="D101" s="90" t="s">
        <v>191</v>
      </c>
      <c r="E101" s="90"/>
      <c r="F101" s="85"/>
      <c r="G101" s="85"/>
      <c r="H101" s="92"/>
      <c r="I101" s="66">
        <v>5</v>
      </c>
      <c r="J101" s="70" t="s">
        <v>87</v>
      </c>
      <c r="K101" s="82">
        <v>0</v>
      </c>
      <c r="L101" s="39">
        <v>0</v>
      </c>
      <c r="M101" s="40">
        <f>+Tabulka1[[#This Row],[Cena za jednotku bez DPH v Kč - závazná jednotková cena bez DPH (DOPLNÍ ÚČASTNÍK) ]]*Tabulka1[[#This Row],[Sazba DPH v %                                  (DOPLNÍ ÚČASTNÍK)]]</f>
        <v>0</v>
      </c>
      <c r="N101" s="41">
        <v>293.25</v>
      </c>
      <c r="O101" s="42">
        <f>+Tabulka1[[#This Row],[Počet měrných jednotek]]*Tabulka1[[#This Row],[Cena za jednotku bez DPH v Kč - závazná jednotková cena bez DPH (DOPLNÍ ÚČASTNÍK) ]]</f>
        <v>0</v>
      </c>
      <c r="P101" s="43">
        <f>+Tabulka1[[#This Row],[Cena DPH za měrnou jednotku v Kč]]*Tabulka1[[#This Row],[Počet měrných jednotek]]</f>
        <v>0</v>
      </c>
      <c r="Q101" s="44">
        <f>+Tabulka1[[#This Row],[Celková cena bez DPH v Kč (pro účely hodnocení)  ]]+Tabulka1[[#This Row],[Celková cena DPH v Kč]]</f>
        <v>0</v>
      </c>
      <c r="R101" s="45"/>
      <c r="S101" s="46"/>
      <c r="T101" s="47"/>
      <c r="U101" s="71">
        <v>131</v>
      </c>
      <c r="V101" s="71">
        <v>67</v>
      </c>
      <c r="W101" s="71" t="s">
        <v>144</v>
      </c>
      <c r="X101" s="28" t="s">
        <v>394</v>
      </c>
      <c r="Y101" s="73"/>
      <c r="Z101" s="73"/>
      <c r="AA101" s="74"/>
      <c r="AB101" s="71"/>
      <c r="AC101" s="71"/>
      <c r="AD101" s="73" t="s">
        <v>145</v>
      </c>
      <c r="AE101" s="71" t="s">
        <v>146</v>
      </c>
      <c r="AF101" s="71" t="s">
        <v>147</v>
      </c>
      <c r="AG101" s="83"/>
    </row>
    <row r="102" spans="1:33" ht="56.25" x14ac:dyDescent="0.3">
      <c r="A102" s="10">
        <v>95</v>
      </c>
      <c r="B102" s="68" t="s">
        <v>362</v>
      </c>
      <c r="C102" s="69" t="s">
        <v>363</v>
      </c>
      <c r="D102" s="90" t="s">
        <v>153</v>
      </c>
      <c r="E102" s="90" t="s">
        <v>364</v>
      </c>
      <c r="F102" s="85"/>
      <c r="G102" s="85"/>
      <c r="H102" s="92"/>
      <c r="I102" s="66">
        <v>100</v>
      </c>
      <c r="J102" s="70" t="s">
        <v>87</v>
      </c>
      <c r="K102" s="82">
        <v>0</v>
      </c>
      <c r="L102" s="39">
        <v>0</v>
      </c>
      <c r="M102" s="40">
        <f>+Tabulka1[[#This Row],[Cena za jednotku bez DPH v Kč - závazná jednotková cena bez DPH (DOPLNÍ ÚČASTNÍK) ]]*Tabulka1[[#This Row],[Sazba DPH v %                                  (DOPLNÍ ÚČASTNÍK)]]</f>
        <v>0</v>
      </c>
      <c r="N102" s="41">
        <v>294.25</v>
      </c>
      <c r="O102" s="42">
        <f>+Tabulka1[[#This Row],[Počet měrných jednotek]]*Tabulka1[[#This Row],[Cena za jednotku bez DPH v Kč - závazná jednotková cena bez DPH (DOPLNÍ ÚČASTNÍK) ]]</f>
        <v>0</v>
      </c>
      <c r="P102" s="43">
        <f>+Tabulka1[[#This Row],[Cena DPH za měrnou jednotku v Kč]]*Tabulka1[[#This Row],[Počet měrných jednotek]]</f>
        <v>0</v>
      </c>
      <c r="Q102" s="44">
        <f>+Tabulka1[[#This Row],[Celková cena bez DPH v Kč (pro účely hodnocení)  ]]+Tabulka1[[#This Row],[Celková cena DPH v Kč]]</f>
        <v>0</v>
      </c>
      <c r="R102" s="45"/>
      <c r="S102" s="46"/>
      <c r="T102" s="47"/>
      <c r="U102" s="71">
        <v>131</v>
      </c>
      <c r="V102" s="71">
        <v>67</v>
      </c>
      <c r="W102" s="71" t="s">
        <v>144</v>
      </c>
      <c r="X102" s="28" t="s">
        <v>394</v>
      </c>
      <c r="Y102" s="73"/>
      <c r="Z102" s="73"/>
      <c r="AA102" s="74"/>
      <c r="AB102" s="71"/>
      <c r="AC102" s="71"/>
      <c r="AD102" s="73" t="s">
        <v>145</v>
      </c>
      <c r="AE102" s="71" t="s">
        <v>146</v>
      </c>
      <c r="AF102" s="71" t="s">
        <v>147</v>
      </c>
      <c r="AG102" s="83"/>
    </row>
    <row r="103" spans="1:33" ht="56.25" x14ac:dyDescent="0.3">
      <c r="A103" s="10">
        <v>96</v>
      </c>
      <c r="B103" s="68" t="s">
        <v>365</v>
      </c>
      <c r="C103" s="69" t="s">
        <v>366</v>
      </c>
      <c r="D103" s="90" t="s">
        <v>153</v>
      </c>
      <c r="E103" s="90" t="s">
        <v>367</v>
      </c>
      <c r="F103" s="85"/>
      <c r="G103" s="85"/>
      <c r="H103" s="92"/>
      <c r="I103" s="66">
        <v>100</v>
      </c>
      <c r="J103" s="70" t="s">
        <v>87</v>
      </c>
      <c r="K103" s="82">
        <v>0</v>
      </c>
      <c r="L103" s="39">
        <v>0</v>
      </c>
      <c r="M103" s="40">
        <f>+Tabulka1[[#This Row],[Cena za jednotku bez DPH v Kč - závazná jednotková cena bez DPH (DOPLNÍ ÚČASTNÍK) ]]*Tabulka1[[#This Row],[Sazba DPH v %                                  (DOPLNÍ ÚČASTNÍK)]]</f>
        <v>0</v>
      </c>
      <c r="N103" s="41">
        <v>295.25</v>
      </c>
      <c r="O103" s="42">
        <f>+Tabulka1[[#This Row],[Počet měrných jednotek]]*Tabulka1[[#This Row],[Cena za jednotku bez DPH v Kč - závazná jednotková cena bez DPH (DOPLNÍ ÚČASTNÍK) ]]</f>
        <v>0</v>
      </c>
      <c r="P103" s="43">
        <f>+Tabulka1[[#This Row],[Cena DPH za měrnou jednotku v Kč]]*Tabulka1[[#This Row],[Počet měrných jednotek]]</f>
        <v>0</v>
      </c>
      <c r="Q103" s="44">
        <f>+Tabulka1[[#This Row],[Celková cena bez DPH v Kč (pro účely hodnocení)  ]]+Tabulka1[[#This Row],[Celková cena DPH v Kč]]</f>
        <v>0</v>
      </c>
      <c r="R103" s="45"/>
      <c r="S103" s="46"/>
      <c r="T103" s="47"/>
      <c r="U103" s="71">
        <v>131</v>
      </c>
      <c r="V103" s="71">
        <v>67</v>
      </c>
      <c r="W103" s="71" t="s">
        <v>144</v>
      </c>
      <c r="X103" s="28" t="s">
        <v>394</v>
      </c>
      <c r="Y103" s="73"/>
      <c r="Z103" s="73"/>
      <c r="AA103" s="74"/>
      <c r="AB103" s="71"/>
      <c r="AC103" s="71"/>
      <c r="AD103" s="73" t="s">
        <v>145</v>
      </c>
      <c r="AE103" s="71" t="s">
        <v>146</v>
      </c>
      <c r="AF103" s="71" t="s">
        <v>147</v>
      </c>
      <c r="AG103" s="83"/>
    </row>
    <row r="104" spans="1:33" ht="56.25" x14ac:dyDescent="0.3">
      <c r="A104" s="10">
        <v>97</v>
      </c>
      <c r="B104" s="68" t="s">
        <v>368</v>
      </c>
      <c r="C104" s="69" t="s">
        <v>369</v>
      </c>
      <c r="D104" s="90" t="s">
        <v>220</v>
      </c>
      <c r="E104" s="90" t="s">
        <v>370</v>
      </c>
      <c r="F104" s="85"/>
      <c r="G104" s="85"/>
      <c r="H104" s="92"/>
      <c r="I104" s="66">
        <v>50</v>
      </c>
      <c r="J104" s="70" t="s">
        <v>87</v>
      </c>
      <c r="K104" s="82">
        <v>0</v>
      </c>
      <c r="L104" s="39">
        <v>0</v>
      </c>
      <c r="M104" s="40">
        <f>+Tabulka1[[#This Row],[Cena za jednotku bez DPH v Kč - závazná jednotková cena bez DPH (DOPLNÍ ÚČASTNÍK) ]]*Tabulka1[[#This Row],[Sazba DPH v %                                  (DOPLNÍ ÚČASTNÍK)]]</f>
        <v>0</v>
      </c>
      <c r="N104" s="41">
        <v>296.25</v>
      </c>
      <c r="O104" s="42">
        <f>+Tabulka1[[#This Row],[Počet měrných jednotek]]*Tabulka1[[#This Row],[Cena za jednotku bez DPH v Kč - závazná jednotková cena bez DPH (DOPLNÍ ÚČASTNÍK) ]]</f>
        <v>0</v>
      </c>
      <c r="P104" s="43">
        <f>+Tabulka1[[#This Row],[Cena DPH za měrnou jednotku v Kč]]*Tabulka1[[#This Row],[Počet měrných jednotek]]</f>
        <v>0</v>
      </c>
      <c r="Q104" s="44">
        <f>+Tabulka1[[#This Row],[Celková cena bez DPH v Kč (pro účely hodnocení)  ]]+Tabulka1[[#This Row],[Celková cena DPH v Kč]]</f>
        <v>0</v>
      </c>
      <c r="R104" s="45"/>
      <c r="S104" s="46"/>
      <c r="T104" s="47"/>
      <c r="U104" s="71">
        <v>131</v>
      </c>
      <c r="V104" s="71">
        <v>67</v>
      </c>
      <c r="W104" s="71" t="s">
        <v>144</v>
      </c>
      <c r="X104" s="28" t="s">
        <v>394</v>
      </c>
      <c r="Y104" s="73"/>
      <c r="Z104" s="73"/>
      <c r="AA104" s="74"/>
      <c r="AB104" s="71"/>
      <c r="AC104" s="71"/>
      <c r="AD104" s="73" t="s">
        <v>145</v>
      </c>
      <c r="AE104" s="71" t="s">
        <v>146</v>
      </c>
      <c r="AF104" s="71" t="s">
        <v>147</v>
      </c>
      <c r="AG104" s="83"/>
    </row>
    <row r="105" spans="1:33" ht="56.25" x14ac:dyDescent="0.3">
      <c r="A105" s="10">
        <v>98</v>
      </c>
      <c r="B105" s="68" t="s">
        <v>371</v>
      </c>
      <c r="C105" s="69" t="s">
        <v>372</v>
      </c>
      <c r="D105" s="90" t="s">
        <v>157</v>
      </c>
      <c r="E105" s="90" t="s">
        <v>373</v>
      </c>
      <c r="F105" s="85"/>
      <c r="G105" s="85"/>
      <c r="H105" s="92"/>
      <c r="I105" s="66">
        <v>25</v>
      </c>
      <c r="J105" s="70" t="s">
        <v>87</v>
      </c>
      <c r="K105" s="82">
        <v>0</v>
      </c>
      <c r="L105" s="39">
        <v>0</v>
      </c>
      <c r="M105" s="40">
        <f>+Tabulka1[[#This Row],[Cena za jednotku bez DPH v Kč - závazná jednotková cena bez DPH (DOPLNÍ ÚČASTNÍK) ]]*Tabulka1[[#This Row],[Sazba DPH v %                                  (DOPLNÍ ÚČASTNÍK)]]</f>
        <v>0</v>
      </c>
      <c r="N105" s="41">
        <v>297.25</v>
      </c>
      <c r="O105" s="42">
        <f>+Tabulka1[[#This Row],[Počet měrných jednotek]]*Tabulka1[[#This Row],[Cena za jednotku bez DPH v Kč - závazná jednotková cena bez DPH (DOPLNÍ ÚČASTNÍK) ]]</f>
        <v>0</v>
      </c>
      <c r="P105" s="43">
        <f>+Tabulka1[[#This Row],[Cena DPH za měrnou jednotku v Kč]]*Tabulka1[[#This Row],[Počet měrných jednotek]]</f>
        <v>0</v>
      </c>
      <c r="Q105" s="44">
        <f>+Tabulka1[[#This Row],[Celková cena bez DPH v Kč (pro účely hodnocení)  ]]+Tabulka1[[#This Row],[Celková cena DPH v Kč]]</f>
        <v>0</v>
      </c>
      <c r="R105" s="45"/>
      <c r="S105" s="46"/>
      <c r="T105" s="47"/>
      <c r="U105" s="71">
        <v>131</v>
      </c>
      <c r="V105" s="71">
        <v>67</v>
      </c>
      <c r="W105" s="71" t="s">
        <v>144</v>
      </c>
      <c r="X105" s="28" t="s">
        <v>394</v>
      </c>
      <c r="Y105" s="73"/>
      <c r="Z105" s="73"/>
      <c r="AA105" s="74"/>
      <c r="AB105" s="71"/>
      <c r="AC105" s="71"/>
      <c r="AD105" s="73" t="s">
        <v>145</v>
      </c>
      <c r="AE105" s="71" t="s">
        <v>146</v>
      </c>
      <c r="AF105" s="71" t="s">
        <v>147</v>
      </c>
      <c r="AG105" s="83"/>
    </row>
    <row r="106" spans="1:33" ht="56.25" x14ac:dyDescent="0.3">
      <c r="A106" s="10">
        <v>99</v>
      </c>
      <c r="B106" s="68" t="s">
        <v>374</v>
      </c>
      <c r="C106" s="69" t="s">
        <v>375</v>
      </c>
      <c r="D106" s="90" t="s">
        <v>153</v>
      </c>
      <c r="E106" s="90" t="s">
        <v>376</v>
      </c>
      <c r="F106" s="85"/>
      <c r="G106" s="85"/>
      <c r="H106" s="92"/>
      <c r="I106" s="66">
        <v>100</v>
      </c>
      <c r="J106" s="70" t="s">
        <v>87</v>
      </c>
      <c r="K106" s="82">
        <v>0</v>
      </c>
      <c r="L106" s="39">
        <v>0</v>
      </c>
      <c r="M106" s="40">
        <f>+Tabulka1[[#This Row],[Cena za jednotku bez DPH v Kč - závazná jednotková cena bez DPH (DOPLNÍ ÚČASTNÍK) ]]*Tabulka1[[#This Row],[Sazba DPH v %                                  (DOPLNÍ ÚČASTNÍK)]]</f>
        <v>0</v>
      </c>
      <c r="N106" s="41">
        <v>298.25</v>
      </c>
      <c r="O106" s="42">
        <f>+Tabulka1[[#This Row],[Počet měrných jednotek]]*Tabulka1[[#This Row],[Cena za jednotku bez DPH v Kč - závazná jednotková cena bez DPH (DOPLNÍ ÚČASTNÍK) ]]</f>
        <v>0</v>
      </c>
      <c r="P106" s="43">
        <f>+Tabulka1[[#This Row],[Cena DPH za měrnou jednotku v Kč]]*Tabulka1[[#This Row],[Počet měrných jednotek]]</f>
        <v>0</v>
      </c>
      <c r="Q106" s="44">
        <f>+Tabulka1[[#This Row],[Celková cena bez DPH v Kč (pro účely hodnocení)  ]]+Tabulka1[[#This Row],[Celková cena DPH v Kč]]</f>
        <v>0</v>
      </c>
      <c r="R106" s="45"/>
      <c r="S106" s="46"/>
      <c r="T106" s="47"/>
      <c r="U106" s="71">
        <v>131</v>
      </c>
      <c r="V106" s="71">
        <v>67</v>
      </c>
      <c r="W106" s="71" t="s">
        <v>144</v>
      </c>
      <c r="X106" s="28" t="s">
        <v>394</v>
      </c>
      <c r="Y106" s="73"/>
      <c r="Z106" s="73"/>
      <c r="AA106" s="74"/>
      <c r="AB106" s="71"/>
      <c r="AC106" s="71"/>
      <c r="AD106" s="73" t="s">
        <v>145</v>
      </c>
      <c r="AE106" s="71" t="s">
        <v>146</v>
      </c>
      <c r="AF106" s="71" t="s">
        <v>147</v>
      </c>
      <c r="AG106" s="83"/>
    </row>
    <row r="107" spans="1:33" ht="56.25" x14ac:dyDescent="0.3">
      <c r="A107" s="10">
        <v>100</v>
      </c>
      <c r="B107" s="68" t="s">
        <v>377</v>
      </c>
      <c r="C107" s="69" t="s">
        <v>378</v>
      </c>
      <c r="D107" s="90" t="s">
        <v>114</v>
      </c>
      <c r="E107" s="90" t="s">
        <v>379</v>
      </c>
      <c r="F107" s="85"/>
      <c r="G107" s="85"/>
      <c r="H107" s="92"/>
      <c r="I107" s="66">
        <v>100</v>
      </c>
      <c r="J107" s="70" t="s">
        <v>87</v>
      </c>
      <c r="K107" s="82">
        <v>0</v>
      </c>
      <c r="L107" s="39">
        <v>0</v>
      </c>
      <c r="M107" s="40">
        <f>+Tabulka1[[#This Row],[Cena za jednotku bez DPH v Kč - závazná jednotková cena bez DPH (DOPLNÍ ÚČASTNÍK) ]]*Tabulka1[[#This Row],[Sazba DPH v %                                  (DOPLNÍ ÚČASTNÍK)]]</f>
        <v>0</v>
      </c>
      <c r="N107" s="41">
        <v>299.25</v>
      </c>
      <c r="O107" s="42">
        <f>+Tabulka1[[#This Row],[Počet měrných jednotek]]*Tabulka1[[#This Row],[Cena za jednotku bez DPH v Kč - závazná jednotková cena bez DPH (DOPLNÍ ÚČASTNÍK) ]]</f>
        <v>0</v>
      </c>
      <c r="P107" s="43">
        <f>+Tabulka1[[#This Row],[Cena DPH za měrnou jednotku v Kč]]*Tabulka1[[#This Row],[Počet měrných jednotek]]</f>
        <v>0</v>
      </c>
      <c r="Q107" s="44">
        <f>+Tabulka1[[#This Row],[Celková cena bez DPH v Kč (pro účely hodnocení)  ]]+Tabulka1[[#This Row],[Celková cena DPH v Kč]]</f>
        <v>0</v>
      </c>
      <c r="R107" s="45"/>
      <c r="S107" s="46"/>
      <c r="T107" s="47"/>
      <c r="U107" s="71">
        <v>131</v>
      </c>
      <c r="V107" s="71">
        <v>67</v>
      </c>
      <c r="W107" s="71" t="s">
        <v>144</v>
      </c>
      <c r="X107" s="28" t="s">
        <v>394</v>
      </c>
      <c r="Y107" s="73"/>
      <c r="Z107" s="73"/>
      <c r="AA107" s="74"/>
      <c r="AB107" s="71"/>
      <c r="AC107" s="71"/>
      <c r="AD107" s="73" t="s">
        <v>145</v>
      </c>
      <c r="AE107" s="71" t="s">
        <v>146</v>
      </c>
      <c r="AF107" s="71" t="s">
        <v>147</v>
      </c>
      <c r="AG107" s="83"/>
    </row>
    <row r="108" spans="1:33" ht="57" thickBot="1" x14ac:dyDescent="0.35">
      <c r="A108" s="10">
        <v>101</v>
      </c>
      <c r="B108" s="68" t="s">
        <v>380</v>
      </c>
      <c r="C108" s="69" t="s">
        <v>381</v>
      </c>
      <c r="D108" s="90" t="s">
        <v>220</v>
      </c>
      <c r="E108" s="90" t="s">
        <v>382</v>
      </c>
      <c r="F108" s="85"/>
      <c r="G108" s="85"/>
      <c r="H108" s="92"/>
      <c r="I108" s="66">
        <v>50</v>
      </c>
      <c r="J108" s="70" t="s">
        <v>87</v>
      </c>
      <c r="K108" s="82">
        <v>0</v>
      </c>
      <c r="L108" s="39">
        <v>0</v>
      </c>
      <c r="M108" s="40">
        <f>+Tabulka1[[#This Row],[Cena za jednotku bez DPH v Kč - závazná jednotková cena bez DPH (DOPLNÍ ÚČASTNÍK) ]]*Tabulka1[[#This Row],[Sazba DPH v %                                  (DOPLNÍ ÚČASTNÍK)]]</f>
        <v>0</v>
      </c>
      <c r="N108" s="41">
        <v>300.25</v>
      </c>
      <c r="O108" s="42">
        <f>+Tabulka1[[#This Row],[Počet měrných jednotek]]*Tabulka1[[#This Row],[Cena za jednotku bez DPH v Kč - závazná jednotková cena bez DPH (DOPLNÍ ÚČASTNÍK) ]]</f>
        <v>0</v>
      </c>
      <c r="P108" s="43">
        <f>+Tabulka1[[#This Row],[Cena DPH za měrnou jednotku v Kč]]*Tabulka1[[#This Row],[Počet měrných jednotek]]</f>
        <v>0</v>
      </c>
      <c r="Q108" s="44">
        <f>+Tabulka1[[#This Row],[Celková cena bez DPH v Kč (pro účely hodnocení)  ]]+Tabulka1[[#This Row],[Celková cena DPH v Kč]]</f>
        <v>0</v>
      </c>
      <c r="R108" s="45"/>
      <c r="S108" s="46"/>
      <c r="T108" s="47"/>
      <c r="U108" s="71">
        <v>131</v>
      </c>
      <c r="V108" s="71">
        <v>67</v>
      </c>
      <c r="W108" s="71" t="s">
        <v>144</v>
      </c>
      <c r="X108" s="28" t="s">
        <v>394</v>
      </c>
      <c r="Y108" s="73"/>
      <c r="Z108" s="73"/>
      <c r="AA108" s="74"/>
      <c r="AB108" s="71"/>
      <c r="AC108" s="71"/>
      <c r="AD108" s="73" t="s">
        <v>145</v>
      </c>
      <c r="AE108" s="71" t="s">
        <v>146</v>
      </c>
      <c r="AF108" s="71" t="s">
        <v>147</v>
      </c>
      <c r="AG108" s="84"/>
    </row>
    <row r="109" spans="1:33" ht="61.5" customHeight="1" thickBot="1" x14ac:dyDescent="0.35">
      <c r="A109" s="29" t="s">
        <v>383</v>
      </c>
      <c r="B109" s="30"/>
      <c r="C109" s="30"/>
      <c r="D109" s="30"/>
      <c r="E109" s="30"/>
      <c r="F109" s="30"/>
      <c r="G109" s="30"/>
      <c r="H109" s="30"/>
      <c r="I109" s="30"/>
      <c r="J109" s="30"/>
      <c r="K109" s="30"/>
      <c r="L109" s="31"/>
      <c r="M109" s="32"/>
      <c r="N109" s="32"/>
      <c r="O109" s="33">
        <f>SUBTOTAL(109,Tabulka1[Celková cena bez DPH v Kč (pro účely hodnocení)  ])</f>
        <v>0</v>
      </c>
      <c r="P109" s="34">
        <f>SUBTOTAL(109,Tabulka1[Celková cena DPH v Kč])</f>
        <v>0</v>
      </c>
      <c r="Q109" s="34">
        <f>SUBTOTAL(109,Tabulka1[[Celková cena s DPH v Kč ]])</f>
        <v>0</v>
      </c>
      <c r="R109" s="32"/>
      <c r="S109" s="32"/>
      <c r="T109" s="32"/>
      <c r="U109" s="35"/>
      <c r="V109" s="35"/>
      <c r="W109" s="35"/>
      <c r="X109" s="35"/>
      <c r="Y109" s="35"/>
      <c r="Z109" s="35"/>
      <c r="AA109" s="36"/>
      <c r="AB109" s="35"/>
      <c r="AC109" s="35"/>
      <c r="AD109" s="35"/>
      <c r="AE109" s="35"/>
      <c r="AF109" s="35"/>
      <c r="AG109" s="35"/>
    </row>
    <row r="110" spans="1:33" ht="82.9" customHeight="1" x14ac:dyDescent="0.3">
      <c r="A110" s="99" t="s">
        <v>384</v>
      </c>
      <c r="B110" s="99"/>
      <c r="C110" s="99"/>
      <c r="D110" s="99"/>
      <c r="E110" s="99"/>
      <c r="F110" s="99"/>
      <c r="AC110" s="37"/>
    </row>
    <row r="111" spans="1:33" ht="29.25" customHeight="1" x14ac:dyDescent="0.3"/>
    <row r="112" spans="1:33" ht="82.9" customHeight="1" x14ac:dyDescent="0.3">
      <c r="A112" s="102" t="s">
        <v>387</v>
      </c>
      <c r="B112" s="103"/>
      <c r="C112" s="103"/>
      <c r="D112" s="103"/>
      <c r="E112" s="103"/>
      <c r="F112" s="103"/>
      <c r="G112" s="103"/>
      <c r="H112" s="103"/>
      <c r="I112" s="103"/>
      <c r="J112" s="104"/>
      <c r="K112" s="2"/>
      <c r="L112" s="2"/>
      <c r="M112" s="2"/>
      <c r="N112" s="2"/>
      <c r="O112" s="2"/>
      <c r="P112" s="2"/>
      <c r="Q112" s="2"/>
      <c r="R112" s="2"/>
      <c r="S112" s="2"/>
      <c r="T112" s="2"/>
    </row>
    <row r="113" spans="1:10" ht="119.25" customHeight="1" x14ac:dyDescent="0.3">
      <c r="A113" s="101" t="s">
        <v>386</v>
      </c>
      <c r="B113" s="101"/>
      <c r="C113" s="101"/>
      <c r="D113" s="101"/>
      <c r="E113" s="101"/>
      <c r="F113" s="101"/>
      <c r="G113" s="101"/>
      <c r="H113" s="101"/>
      <c r="I113" s="101"/>
      <c r="J113" s="101"/>
    </row>
    <row r="114" spans="1:10" ht="112.15" customHeight="1" x14ac:dyDescent="0.3"/>
    <row r="115" spans="1:10" ht="82.9" customHeight="1" x14ac:dyDescent="0.3"/>
    <row r="116" spans="1:10" ht="82.9" customHeight="1" x14ac:dyDescent="0.3"/>
    <row r="117" spans="1:10" ht="82.9" customHeight="1" x14ac:dyDescent="0.3"/>
    <row r="118" spans="1:10" ht="82.9" customHeight="1" x14ac:dyDescent="0.3"/>
    <row r="119" spans="1:10" ht="82.9" customHeight="1" x14ac:dyDescent="0.3"/>
    <row r="120" spans="1:10" ht="82.9" customHeight="1" x14ac:dyDescent="0.3"/>
    <row r="121" spans="1:10" ht="82.9" customHeight="1" x14ac:dyDescent="0.3"/>
    <row r="122" spans="1:10" ht="82.9" customHeight="1" x14ac:dyDescent="0.3"/>
    <row r="123" spans="1:10" ht="82.9" customHeight="1" x14ac:dyDescent="0.3"/>
    <row r="124" spans="1:10" ht="82.9" customHeight="1" x14ac:dyDescent="0.3"/>
    <row r="125" spans="1:10" ht="82.9" customHeight="1" x14ac:dyDescent="0.3"/>
    <row r="126" spans="1:10" ht="82.9" customHeight="1" x14ac:dyDescent="0.3"/>
    <row r="127" spans="1:10" ht="82.9" customHeight="1" x14ac:dyDescent="0.3"/>
    <row r="128" spans="1:10" ht="82.9" customHeight="1" x14ac:dyDescent="0.3"/>
    <row r="129" ht="82.9" customHeight="1" x14ac:dyDescent="0.3"/>
    <row r="130" ht="82.9" customHeight="1" x14ac:dyDescent="0.3"/>
    <row r="131" ht="82.9" customHeight="1" x14ac:dyDescent="0.3"/>
    <row r="132" ht="82.9" customHeight="1" x14ac:dyDescent="0.3"/>
    <row r="133" ht="82.9" customHeight="1" x14ac:dyDescent="0.3"/>
    <row r="134" ht="82.9" customHeight="1" x14ac:dyDescent="0.3"/>
    <row r="135" ht="82.9" customHeight="1" x14ac:dyDescent="0.3"/>
    <row r="136" ht="82.9" customHeight="1" x14ac:dyDescent="0.3"/>
    <row r="137" ht="82.9" customHeight="1" x14ac:dyDescent="0.3"/>
    <row r="138" ht="82.9" customHeight="1" x14ac:dyDescent="0.3"/>
    <row r="139" ht="82.9" customHeight="1" x14ac:dyDescent="0.3"/>
    <row r="140" ht="82.9" customHeight="1" x14ac:dyDescent="0.3"/>
    <row r="141" ht="82.9" customHeight="1" x14ac:dyDescent="0.3"/>
    <row r="142" ht="82.9" customHeight="1" x14ac:dyDescent="0.3"/>
    <row r="143" ht="82.9" customHeight="1" x14ac:dyDescent="0.3"/>
    <row r="144" ht="82.9" customHeight="1" x14ac:dyDescent="0.3"/>
    <row r="145" ht="82.9" customHeight="1" x14ac:dyDescent="0.3"/>
    <row r="146" ht="82.9" customHeight="1" x14ac:dyDescent="0.3"/>
    <row r="147" ht="82.9" customHeight="1" x14ac:dyDescent="0.3"/>
    <row r="148" ht="82.9" customHeight="1" x14ac:dyDescent="0.3"/>
    <row r="149" ht="82.9" customHeight="1" x14ac:dyDescent="0.3"/>
    <row r="150" ht="82.9" customHeight="1" x14ac:dyDescent="0.3"/>
    <row r="151" ht="82.9" customHeight="1" x14ac:dyDescent="0.3"/>
    <row r="152" ht="82.9" customHeight="1" x14ac:dyDescent="0.3"/>
    <row r="153" ht="82.9" customHeight="1" x14ac:dyDescent="0.3"/>
    <row r="154" ht="82.9" customHeight="1" x14ac:dyDescent="0.3"/>
    <row r="155" ht="82.9" customHeight="1" x14ac:dyDescent="0.3"/>
    <row r="156" ht="82.9" customHeight="1" x14ac:dyDescent="0.3"/>
    <row r="157" ht="82.9" customHeight="1" x14ac:dyDescent="0.3"/>
    <row r="158" ht="82.9" customHeight="1" x14ac:dyDescent="0.3"/>
    <row r="159" ht="82.9" customHeight="1" x14ac:dyDescent="0.3"/>
    <row r="160" ht="82.9" customHeight="1" x14ac:dyDescent="0.3"/>
    <row r="161" ht="82.9" customHeight="1" x14ac:dyDescent="0.3"/>
    <row r="162" ht="82.9" customHeight="1" x14ac:dyDescent="0.3"/>
    <row r="163" ht="82.9" customHeight="1" x14ac:dyDescent="0.3"/>
    <row r="164" ht="82.9" customHeight="1" x14ac:dyDescent="0.3"/>
    <row r="165" ht="82.9" customHeight="1" x14ac:dyDescent="0.3"/>
    <row r="166" ht="82.9" customHeight="1" x14ac:dyDescent="0.3"/>
    <row r="167" ht="82.9" customHeight="1" x14ac:dyDescent="0.3"/>
    <row r="168" ht="82.9" customHeight="1" x14ac:dyDescent="0.3"/>
    <row r="169" ht="82.9" customHeight="1" x14ac:dyDescent="0.3"/>
    <row r="170" ht="82.9" customHeight="1" x14ac:dyDescent="0.3"/>
    <row r="171" ht="82.9" customHeight="1" x14ac:dyDescent="0.3"/>
    <row r="172" ht="82.9" customHeight="1" x14ac:dyDescent="0.3"/>
    <row r="173" ht="82.9" customHeight="1" x14ac:dyDescent="0.3"/>
    <row r="174" ht="82.9" customHeight="1" x14ac:dyDescent="0.3"/>
    <row r="175" ht="82.9" customHeight="1" x14ac:dyDescent="0.3"/>
    <row r="176" ht="82.9" customHeight="1" x14ac:dyDescent="0.3"/>
    <row r="177" ht="82.9" customHeight="1" x14ac:dyDescent="0.3"/>
    <row r="178" ht="82.9" customHeight="1" x14ac:dyDescent="0.3"/>
    <row r="179" ht="82.9" customHeight="1" x14ac:dyDescent="0.3"/>
    <row r="180" ht="82.9" customHeight="1" x14ac:dyDescent="0.3"/>
    <row r="181" ht="82.9" customHeight="1" x14ac:dyDescent="0.3"/>
    <row r="182" ht="82.9" customHeight="1" x14ac:dyDescent="0.3"/>
    <row r="183" ht="82.9" customHeight="1" x14ac:dyDescent="0.3"/>
    <row r="184" ht="82.9" customHeight="1" x14ac:dyDescent="0.3"/>
    <row r="185" ht="82.9" customHeight="1" x14ac:dyDescent="0.3"/>
    <row r="186" ht="82.9" customHeight="1" x14ac:dyDescent="0.3"/>
    <row r="187" ht="82.9" customHeight="1" x14ac:dyDescent="0.3"/>
    <row r="188" ht="82.9" customHeight="1" x14ac:dyDescent="0.3"/>
    <row r="189" ht="82.9" customHeight="1" x14ac:dyDescent="0.3"/>
    <row r="190" ht="82.9" customHeight="1" x14ac:dyDescent="0.3"/>
    <row r="191" ht="82.9" customHeight="1" x14ac:dyDescent="0.3"/>
    <row r="192" ht="82.9" customHeight="1" x14ac:dyDescent="0.3"/>
    <row r="193" ht="82.9" customHeight="1" x14ac:dyDescent="0.3"/>
    <row r="194" ht="82.9" customHeight="1" x14ac:dyDescent="0.3"/>
    <row r="195" ht="82.9" customHeight="1" x14ac:dyDescent="0.3"/>
    <row r="196" ht="82.9" customHeight="1" x14ac:dyDescent="0.3"/>
    <row r="197" ht="82.9" customHeight="1" x14ac:dyDescent="0.3"/>
    <row r="198" ht="82.9" customHeight="1" x14ac:dyDescent="0.3"/>
    <row r="199" ht="82.9" customHeight="1" x14ac:dyDescent="0.3"/>
    <row r="200" ht="82.9" customHeight="1" x14ac:dyDescent="0.3"/>
    <row r="201" ht="82.9" customHeight="1" x14ac:dyDescent="0.3"/>
    <row r="202" ht="82.9" customHeight="1" x14ac:dyDescent="0.3"/>
    <row r="203" ht="82.9" customHeight="1" x14ac:dyDescent="0.3"/>
    <row r="204" ht="82.9" customHeight="1" x14ac:dyDescent="0.3"/>
    <row r="205" ht="82.9" customHeight="1" x14ac:dyDescent="0.3"/>
    <row r="206" ht="82.9" customHeight="1" x14ac:dyDescent="0.3"/>
    <row r="207" ht="82.9" customHeight="1" x14ac:dyDescent="0.3"/>
    <row r="208" ht="82.9" customHeight="1" x14ac:dyDescent="0.3"/>
    <row r="209" ht="82.9" customHeight="1" x14ac:dyDescent="0.3"/>
    <row r="210" ht="82.9" customHeight="1" x14ac:dyDescent="0.3"/>
    <row r="211" ht="82.9" customHeight="1" x14ac:dyDescent="0.3"/>
    <row r="212" ht="82.9" customHeight="1" x14ac:dyDescent="0.3"/>
    <row r="213" ht="82.9" customHeight="1" x14ac:dyDescent="0.3"/>
    <row r="214" ht="82.9" customHeight="1" x14ac:dyDescent="0.3"/>
    <row r="215" ht="82.9" customHeight="1" x14ac:dyDescent="0.3"/>
    <row r="216" ht="82.9" customHeight="1" x14ac:dyDescent="0.3"/>
    <row r="217" ht="82.9" customHeight="1" x14ac:dyDescent="0.3"/>
    <row r="218" ht="82.9" customHeight="1" x14ac:dyDescent="0.3"/>
  </sheetData>
  <sheetProtection sheet="1" objects="1" scenarios="1"/>
  <protectedRanges>
    <protectedRange sqref="H8:H108" name="Oblast4"/>
    <protectedRange sqref="R8:T108" name="Oblast3"/>
    <protectedRange sqref="F8:G108" name="Oblast1"/>
    <protectedRange sqref="K8:L108" name="Oblast2"/>
  </protectedRanges>
  <mergeCells count="10">
    <mergeCell ref="R6:T6"/>
    <mergeCell ref="A110:F110"/>
    <mergeCell ref="B6:C6"/>
    <mergeCell ref="A113:J113"/>
    <mergeCell ref="A112:J112"/>
    <mergeCell ref="B5:H5"/>
    <mergeCell ref="B1:Q1"/>
    <mergeCell ref="B2:Q2"/>
    <mergeCell ref="B3:C3"/>
    <mergeCell ref="B4:Q4"/>
  </mergeCells>
  <phoneticPr fontId="6" type="noConversion"/>
  <pageMargins left="0.7" right="0.7" top="0.78740157499999996" bottom="0.78740157499999996" header="0.3" footer="0.3"/>
  <pageSetup paperSize="9" scale="21" fitToHeight="0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FBE75107ED8EC47B33607669AAF6E2B" ma:contentTypeVersion="3" ma:contentTypeDescription="Vytvoří nový dokument" ma:contentTypeScope="" ma:versionID="d98a05720a1a45d5c299913fdf4311d9">
  <xsd:schema xmlns:xsd="http://www.w3.org/2001/XMLSchema" xmlns:xs="http://www.w3.org/2001/XMLSchema" xmlns:p="http://schemas.microsoft.com/office/2006/metadata/properties" xmlns:ns2="f4efc107-55a7-42c9-99df-ded307a91f2f" targetNamespace="http://schemas.microsoft.com/office/2006/metadata/properties" ma:root="true" ma:fieldsID="01925ff97c875bf01ee1576ab2e4834f" ns2:_="">
    <xsd:import namespace="f4efc107-55a7-42c9-99df-ded307a91f2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efc107-55a7-42c9-99df-ded307a91f2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8E7CAC8-1476-469A-8C3B-0515503EEC6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4efc107-55a7-42c9-99df-ded307a91f2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16B6A1E-A478-4AF1-874D-2D2C06E95828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A59CB6AD-288A-44B1-8126-393E0C82664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Výzva CHEMIK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Hata</dc:creator>
  <cp:keywords/>
  <dc:description/>
  <cp:lastModifiedBy>Daniela Slováková</cp:lastModifiedBy>
  <cp:revision/>
  <cp:lastPrinted>2025-03-17T09:57:38Z</cp:lastPrinted>
  <dcterms:created xsi:type="dcterms:W3CDTF">2022-10-31T14:01:21Z</dcterms:created>
  <dcterms:modified xsi:type="dcterms:W3CDTF">2025-03-19T13:42:53Z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0x0101006FBE75107ED8EC47B33607669AAF6E2B</vt:lpwstr>
  </property>
  <property fmtid="{D5CDD505-2E9C-101B-9397-08002B2CF9AE}" pid="3" name="MSIP_Label_2063cd7f-2d21-486a-9f29-9c1683fdd175_Enabled">
    <vt:lpwstr>true</vt:lpwstr>
  </property>
  <property fmtid="{D5CDD505-2E9C-101B-9397-08002B2CF9AE}" pid="4" name="MSIP_Label_2063cd7f-2d21-486a-9f29-9c1683fdd175_SetDate">
    <vt:lpwstr>2024-08-27T10:17:00Z</vt:lpwstr>
  </property>
  <property fmtid="{D5CDD505-2E9C-101B-9397-08002B2CF9AE}" pid="5" name="MSIP_Label_2063cd7f-2d21-486a-9f29-9c1683fdd175_Method">
    <vt:lpwstr>Standard</vt:lpwstr>
  </property>
  <property fmtid="{D5CDD505-2E9C-101B-9397-08002B2CF9AE}" pid="6" name="MSIP_Label_2063cd7f-2d21-486a-9f29-9c1683fdd175_Name">
    <vt:lpwstr>2063cd7f-2d21-486a-9f29-9c1683fdd175</vt:lpwstr>
  </property>
  <property fmtid="{D5CDD505-2E9C-101B-9397-08002B2CF9AE}" pid="7" name="MSIP_Label_2063cd7f-2d21-486a-9f29-9c1683fdd175_SiteId">
    <vt:lpwstr>0f277086-d4e0-4971-bc1a-bbc5df0eb246</vt:lpwstr>
  </property>
  <property fmtid="{D5CDD505-2E9C-101B-9397-08002B2CF9AE}" pid="8" name="MSIP_Label_2063cd7f-2d21-486a-9f29-9c1683fdd175_ActionId">
    <vt:lpwstr>1e64ab9c-6b80-4de1-8147-cca4f3bda3e4</vt:lpwstr>
  </property>
  <property fmtid="{D5CDD505-2E9C-101B-9397-08002B2CF9AE}" pid="9" name="MSIP_Label_2063cd7f-2d21-486a-9f29-9c1683fdd175_ContentBits">
    <vt:lpwstr>0</vt:lpwstr>
  </property>
</Properties>
</file>