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17 Výzva VZ v DNS 17_2025 kupcova skalnikova příprava\01_K_odeslání\"/>
    </mc:Choice>
  </mc:AlternateContent>
  <xr:revisionPtr revIDLastSave="0" documentId="13_ncr:1_{DF369A38-86EB-41CA-9715-C9932577B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 l="1"/>
  <c r="M8" i="1"/>
  <c r="P8" i="1" s="1"/>
  <c r="Q8" i="1" s="1"/>
  <c r="O9" i="1" l="1"/>
  <c r="P9" i="1" l="1"/>
  <c r="Q9" i="1"/>
</calcChain>
</file>

<file path=xl/sharedStrings.xml><?xml version="1.0" encoding="utf-8"?>
<sst xmlns="http://schemas.openxmlformats.org/spreadsheetml/2006/main" count="59" uniqueCount="59">
  <si>
    <t>Technická specifikace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</si>
  <si>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</si>
  <si>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</si>
  <si>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</si>
  <si>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</si>
  <si>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</si>
  <si>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</si>
  <si>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</si>
  <si>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</si>
  <si>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</si>
  <si>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</si>
  <si>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</si>
  <si>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</si>
  <si>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</si>
  <si>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</si>
  <si>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</si>
  <si>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</si>
  <si>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</si>
  <si>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</si>
  <si>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</si>
  <si>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</si>
  <si>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</si>
  <si>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</si>
  <si>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</si>
  <si>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</si>
  <si>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</si>
  <si>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</si>
  <si>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</si>
  <si>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</si>
  <si>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</si>
  <si>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</si>
  <si>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</si>
  <si>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</si>
  <si>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</si>
  <si>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</si>
  <si>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</si>
  <si>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</si>
  <si>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konaktní osoba</t>
  </si>
  <si>
    <t>černé 96-jamkové destičky pro xMAP multiplexní metody</t>
  </si>
  <si>
    <t>1 ks až 40 ks</t>
  </si>
  <si>
    <t>1 destička</t>
  </si>
  <si>
    <t>140 Ústav biochemie a experiment. onkologie</t>
  </si>
  <si>
    <t xml:space="preserve">
156 - MŠMT NPO</t>
  </si>
  <si>
    <t>235001-6 Skalníková LX22NPO5102</t>
  </si>
  <si>
    <t xml:space="preserve"> LX22NPO5102</t>
  </si>
  <si>
    <t>ANO</t>
  </si>
  <si>
    <t>NE</t>
  </si>
  <si>
    <t>Merck, VWR</t>
  </si>
  <si>
    <t>3 měsíce</t>
  </si>
  <si>
    <t>Ústav biochemie a experimentální onkologie 1. LF UK, U Nemocnice 5, Praha</t>
  </si>
  <si>
    <t>Skalníková</t>
  </si>
  <si>
    <t>Veisová</t>
  </si>
  <si>
    <t>Celkem</t>
  </si>
  <si>
    <t>Výsledná nabídková cena v Kč včetně všech nákladů (např. dopravné, balné, náklady na pojištění, inflační vlivy, clo, sleva z ceny apod).</t>
  </si>
  <si>
    <t>kompatibilita se stávajícím Intelliflex xMAP systémem (stávající vybavení laboratoře) a ručním magnetem pro promývání magnetických xMAP kuliček.</t>
  </si>
  <si>
    <r>
      <t xml:space="preserve"> Dno typu "mikro clear" (folie).</t>
    </r>
    <r>
      <rPr>
        <sz val="14"/>
        <color rgb="FFFF0000"/>
        <rFont val="Calibri"/>
        <family val="2"/>
        <charset val="238"/>
        <scheme val="minor"/>
      </rPr>
      <t xml:space="preserve">* </t>
    </r>
    <r>
      <rPr>
        <sz val="14"/>
        <rFont val="Calibri"/>
        <family val="2"/>
        <charset val="238"/>
        <scheme val="minor"/>
      </rPr>
      <t xml:space="preserve">  </t>
    </r>
  </si>
  <si>
    <t>Číslo smlouvy 2025K-0002</t>
  </si>
  <si>
    <r>
      <t>Příloha č. 1 Výzvy č. 17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</t>
    </r>
  </si>
  <si>
    <r>
      <t xml:space="preserve">*Potřeba stejného laboratorního materiálu - Vzhledem k probíhajícím experimentům zadavatel potřebuje stejný laboratorní materiál  </t>
    </r>
    <r>
      <rPr>
        <b/>
        <sz val="16"/>
        <rFont val="Calibri"/>
        <family val="2"/>
        <charset val="238"/>
        <scheme val="minor"/>
      </rPr>
      <t>od výrobce Greiner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katalogové číslo 655096, či ekvivalentní </t>
    </r>
    <r>
      <rPr>
        <b/>
        <sz val="16"/>
        <color rgb="FFFF0000"/>
        <rFont val="Calibri"/>
        <family val="2"/>
        <charset val="238"/>
        <scheme val="minor"/>
      </rPr>
      <t>jakou u těchto experimentů používal dosud, jinak by byly výsledky těchto experimentů publikačně neprůchodné. Poptávané plnění je chráněno právy duševního vlastnictví, není popsatelné prostřednictvím jeho obecných vlastností. Takto stanovená technická specifikace je v souladu s § 36 odst. 1 ZZVZ jakož i s rozhodnutím ÚOHS č.j. ÚOHS - 31768/2020/522/JKr.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</si>
</sst>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#,##0.00\ &quot;Kč&quot;"/>
    <numFmt numFmtId="166" formatCode="_-* #.##0\ _K_č_-;\-* #.##0\ _K_č_-;_-* &quot;-&quot;\ _K_č_-;_-@_-"/>
    <numFmt numFmtId="167" formatCode="#,##0.0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DEEDD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18" fillId="5" borderId="12" xfId="0" applyNumberFormat="1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9" fontId="21" fillId="0" borderId="10" xfId="2" applyFont="1" applyFill="1" applyBorder="1" applyAlignment="1">
      <alignment horizontal="center" vertical="center" wrapText="1"/>
    </xf>
    <xf numFmtId="164" fontId="24" fillId="10" borderId="2" xfId="0" applyNumberFormat="1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164" fontId="24" fillId="11" borderId="2" xfId="0" applyNumberFormat="1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164" fontId="24" fillId="10" borderId="3" xfId="0" applyNumberFormat="1" applyFont="1" applyFill="1" applyBorder="1" applyAlignment="1">
      <alignment horizontal="center" vertical="center" wrapText="1"/>
    </xf>
    <xf numFmtId="4" fontId="22" fillId="12" borderId="2" xfId="0" applyNumberFormat="1" applyFont="1" applyFill="1" applyBorder="1" applyAlignment="1">
      <alignment horizontal="center" vertical="center" wrapText="1"/>
    </xf>
    <xf numFmtId="1" fontId="22" fillId="12" borderId="2" xfId="0" applyNumberFormat="1" applyFont="1" applyFill="1" applyBorder="1" applyAlignment="1">
      <alignment horizontal="center" vertical="center" wrapText="1"/>
    </xf>
    <xf numFmtId="165" fontId="22" fillId="12" borderId="2" xfId="0" applyNumberFormat="1" applyFont="1" applyFill="1" applyBorder="1" applyAlignment="1">
      <alignment horizontal="center" vertical="center" wrapText="1"/>
    </xf>
    <xf numFmtId="165" fontId="22" fillId="13" borderId="9" xfId="0" applyNumberFormat="1" applyFont="1" applyFill="1" applyBorder="1" applyAlignment="1">
      <alignment horizontal="center" vertical="center" wrapText="1"/>
    </xf>
    <xf numFmtId="165" fontId="22" fillId="13" borderId="1" xfId="0" applyNumberFormat="1" applyFont="1" applyFill="1" applyBorder="1" applyAlignment="1">
      <alignment horizontal="center" vertical="center" wrapText="1"/>
    </xf>
    <xf numFmtId="165" fontId="23" fillId="13" borderId="2" xfId="0" applyNumberFormat="1" applyFont="1" applyFill="1" applyBorder="1" applyAlignment="1">
      <alignment horizontal="center" vertical="center" wrapText="1"/>
    </xf>
    <xf numFmtId="165" fontId="22" fillId="13" borderId="4" xfId="0" applyNumberFormat="1" applyFont="1" applyFill="1" applyBorder="1" applyAlignment="1">
      <alignment horizontal="center" vertical="center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" fontId="20" fillId="14" borderId="2" xfId="0" applyNumberFormat="1" applyFont="1" applyFill="1" applyBorder="1" applyAlignment="1">
      <alignment horizontal="center" vertical="center" wrapText="1"/>
    </xf>
    <xf numFmtId="1" fontId="20" fillId="14" borderId="10" xfId="0" applyNumberFormat="1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left" vertical="center" wrapText="1"/>
    </xf>
    <xf numFmtId="166" fontId="19" fillId="6" borderId="3" xfId="0" applyNumberFormat="1" applyFont="1" applyFill="1" applyBorder="1" applyAlignment="1">
      <alignment vertical="center" wrapText="1"/>
    </xf>
    <xf numFmtId="167" fontId="21" fillId="0" borderId="9" xfId="0" applyNumberFormat="1" applyFont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0" xfId="0" applyFont="1" applyFill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#,##0.0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EEDD3"/>
      <color rgb="FFCDCD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G9" totalsRowCount="1" headerRowDxfId="71" dataDxfId="69" totalsRowDxfId="67" headerRowBorderDxfId="70" tableBorderDxfId="68" totalsRowBorderDxfId="66">
  <autoFilter ref="A7:AG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0000000-0010-0000-0000-000001000000}" name="Číslo položky" totalsRowLabel="Celkem" dataDxfId="65" totalsRowDxfId="64"/>
    <tableColumn id="2" xr3:uid="{00000000-0010-0000-0000-000002000000}" name="Položka - Popis položky - předmětu plnění " dataDxfId="63" totalsRowDxfId="62"/>
    <tableColumn id="3" xr3:uid="{00000000-0010-0000-0000-000003000000}" name="Technická specifikace - popis plnění" dataDxfId="61" totalsRowDxfId="60"/>
    <tableColumn id="30" xr3:uid="{C3AE008D-19DB-4E73-A156-FEEFE0A94226}" name="Rozsah balení (uveďte min. a max. balení)" dataDxfId="59" totalsRowDxfId="58"/>
    <tableColumn id="31" xr3:uid="{3CE92BD8-03EB-4835-9EE6-618A216A564B}" name="Číslo CAS nebo MDL, když existuje" dataDxfId="57" totalsRowDxfId="56"/>
    <tableColumn id="4" xr3:uid="{00000000-0010-0000-0000-000004000000}" name="Nabídnuté plnění účastníkem - webový link na produkt " dataDxfId="55" totalsRowDxfId="54" dataCellStyle="Hypertextový odkaz"/>
    <tableColumn id="5" xr3:uid="{00000000-0010-0000-0000-000005000000}" name="Katalogové číslo nabízeného zboží (DOPLNÍ ÚČASTNÍK)" dataDxfId="53" totalsRowDxfId="52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1" totalsRowDxfId="50"/>
    <tableColumn id="6" xr3:uid="{00000000-0010-0000-0000-000006000000}" name="Počet měrných jednotek" dataDxfId="49" totalsRowDxfId="48"/>
    <tableColumn id="7" xr3:uid="{00000000-0010-0000-0000-000007000000}" name="Měrná jednotka" dataDxfId="47" totalsRowDxfId="46"/>
    <tableColumn id="8" xr3:uid="{00000000-0010-0000-0000-000008000000}" name="Cena za jednotku bez DPH v Kč - závazná jednotková cena bez DPH (DOPLNÍ ÚČASTNÍK) " dataDxfId="45" totalsRowDxfId="44"/>
    <tableColumn id="9" xr3:uid="{00000000-0010-0000-0000-000009000000}" name="Sazba DPH v %                                  (DOPLNÍ ÚČASTNÍK)" dataDxfId="43" totalsRowDxfId="42" dataCellStyle="Procenta"/>
    <tableColumn id="10" xr3:uid="{00000000-0010-0000-0000-00000A000000}" name="Cena DPH za měrnou jednotku v Kč" dataDxfId="41" totalsRowDxfId="40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9" totalsRowDxfId="3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7" totalsRowDxfId="36">
      <calculatedColumnFormula>+Tabulka1[[#This Row],[Počet měrných jednotek]]*Tabulka1[[#This Row],[Cena za jednotku bez DPH v Kč - závazná jednotková cena bez DPH (DOPLNÍ ÚČASTNÍK) ]]</calculatedColumnFormula>
    </tableColumn>
    <tableColumn id="13" xr3:uid="{00000000-0010-0000-0000-00000D000000}" name="Celková cena DPH v Kč" totalsRowFunction="sum" dataDxfId="35" totalsRowDxfId="34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3" totalsRowDxfId="32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31" totalsRowDxfId="30"/>
    <tableColumn id="16" xr3:uid="{00000000-0010-0000-0000-000010000000}" name="Jen pro účely fakturace - Počet měrných jednotek v nabídnutém balení (např. 100 ks/bal.)                                        DOPLNÍ ÚČASTNÍK" dataDxfId="29" totalsRowDxfId="28"/>
    <tableColumn id="17" xr3:uid="{00000000-0010-0000-0000-000011000000}" name="Jen pro účely fakturace - Jednotková cena v Kč bez DPH za 1 balení.                   Tato cena nemá vliv na výslednou hodnocenou nabídkovou cenu a pořadí účastníků. " dataDxfId="27" totalsRowDxfId="26"/>
    <tableColumn id="18" xr3:uid="{00000000-0010-0000-0000-000012000000}" name="Nákladové středisko (číslo ústavu/kliniky)" dataDxfId="25" totalsRowDxfId="24"/>
    <tableColumn id="19" xr3:uid="{00000000-0010-0000-0000-000013000000}" name="Typ akce (provoz, dar apod.)" dataDxfId="23" totalsRowDxfId="22"/>
    <tableColumn id="20" xr3:uid="{00000000-0010-0000-0000-000014000000}" name="Akce " dataDxfId="21" totalsRowDxfId="20"/>
    <tableColumn id="21" xr3:uid="{00000000-0010-0000-0000-000015000000}" name="Zdroj financování /OP, NPO, provoz, granty" dataDxfId="19" totalsRowDxfId="18"/>
    <tableColumn id="22" xr3:uid="{00000000-0010-0000-0000-000016000000}" name="Varianta č. 1 - akceptace závazných obchodních podmínek (objednávka) - tj. dodání do 6 týdnů, záruka-expirace min. 3 měsíce (čl. VI. níže)    ANO/NE" dataDxfId="17" totalsRowDxfId="16"/>
    <tableColumn id="23" xr3:uid="{00000000-0010-0000-0000-000017000000}" name="Varianta č. 2 - Kupní smlouva - obch. podmínky si stanovte sami  ANO/NE" dataDxfId="15" totalsRowDxfId="14"/>
    <tableColumn id="24" xr3:uid="{00000000-0010-0000-0000-000018000000}" name="Okruh dodavatelů (kdo může dodat)" dataDxfId="13" totalsRowDxfId="12"/>
    <tableColumn id="25" xr3:uid="{00000000-0010-0000-0000-000019000000}" name="Doba dodání (při variantě 2, od nabytí účinnosti smlouvy)" dataDxfId="11" totalsRowDxfId="10"/>
    <tableColumn id="26" xr3:uid="{00000000-0010-0000-0000-00001A000000}" name="Záruka (při variantě 2)" dataDxfId="9" totalsRowDxfId="8"/>
    <tableColumn id="27" xr3:uid="{00000000-0010-0000-0000-00001B000000}" name="Místo dodání" dataDxfId="7" totalsRowDxfId="6"/>
    <tableColumn id="28" xr3:uid="{00000000-0010-0000-0000-00001C000000}" name="Řešitel" dataDxfId="5" totalsRowDxfId="4"/>
    <tableColumn id="29" xr3:uid="{00000000-0010-0000-0000-00001D000000}" name="Správce rozpočtu" dataDxfId="3" totalsRowDxfId="2"/>
    <tableColumn id="32" xr3:uid="{44D86A19-4DA6-4C65-BFFE-93B5541CEEFB}" name="konaktní osoba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8"/>
  <sheetViews>
    <sheetView showGridLines="0" tabSelected="1" zoomScale="70" zoomScaleNormal="70" zoomScaleSheetLayoutView="79" workbookViewId="0">
      <selection activeCell="B8" sqref="B8"/>
    </sheetView>
  </sheetViews>
  <sheetFormatPr defaultRowHeight="18.75" x14ac:dyDescent="0.3"/>
  <cols>
    <col min="1" max="1" width="11.7109375" style="22" customWidth="1"/>
    <col min="2" max="2" width="42.5703125" style="17" customWidth="1"/>
    <col min="3" max="3" width="77.7109375" style="17" customWidth="1"/>
    <col min="4" max="4" width="26.85546875" style="17" customWidth="1"/>
    <col min="5" max="5" width="22.85546875" style="17" hidden="1" customWidth="1"/>
    <col min="6" max="6" width="33.28515625" style="21" customWidth="1"/>
    <col min="7" max="7" width="27.5703125" style="17" customWidth="1"/>
    <col min="8" max="8" width="40.28515625" style="22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23.85546875" style="17" customWidth="1"/>
    <col min="16" max="16" width="22" style="17" customWidth="1"/>
    <col min="17" max="17" width="20.85546875" style="17" customWidth="1"/>
    <col min="18" max="18" width="27.710937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2.7109375" style="17" customWidth="1"/>
    <col min="25" max="25" width="24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28.28515625" style="18" customWidth="1"/>
    <col min="31" max="31" width="20.28515625" style="18" hidden="1" customWidth="1"/>
    <col min="32" max="32" width="18.28515625" style="18" hidden="1" customWidth="1"/>
    <col min="33" max="33" width="29.85546875" style="18" hidden="1" customWidth="1"/>
    <col min="34" max="34" width="8.85546875" style="18" customWidth="1"/>
    <col min="35" max="42" width="8.85546875" style="18"/>
    <col min="43" max="43" width="8.85546875" style="18" customWidth="1"/>
    <col min="44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3" ht="18.75" customHeight="1" x14ac:dyDescent="0.3">
      <c r="A1" s="16"/>
      <c r="B1" s="69" t="s">
        <v>57</v>
      </c>
      <c r="C1" s="69"/>
      <c r="D1" s="69"/>
      <c r="E1" s="69"/>
      <c r="F1" s="69"/>
      <c r="G1" s="69"/>
      <c r="H1" s="69"/>
      <c r="I1" s="69"/>
      <c r="J1" s="69"/>
      <c r="K1" s="69"/>
      <c r="L1" s="58"/>
      <c r="M1" s="58"/>
      <c r="N1" s="58"/>
      <c r="O1" s="58"/>
      <c r="P1" s="58"/>
      <c r="Q1" s="58"/>
    </row>
    <row r="2" spans="1:33" ht="18.75" customHeight="1" x14ac:dyDescent="0.3">
      <c r="A2" s="16"/>
      <c r="B2" s="70" t="s">
        <v>0</v>
      </c>
      <c r="C2" s="70"/>
      <c r="D2" s="70"/>
      <c r="E2" s="70"/>
      <c r="F2" s="70"/>
      <c r="G2" s="70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33" x14ac:dyDescent="0.3">
      <c r="A3" s="19"/>
      <c r="B3" s="66" t="s">
        <v>56</v>
      </c>
      <c r="C3" s="61"/>
      <c r="D3" s="61"/>
      <c r="E3" s="62"/>
      <c r="F3" s="63"/>
      <c r="G3" s="60"/>
      <c r="H3" s="59"/>
      <c r="I3" s="59"/>
      <c r="J3" s="64"/>
      <c r="K3" s="65"/>
      <c r="L3" s="1"/>
      <c r="M3" s="2"/>
      <c r="N3" s="2"/>
    </row>
    <row r="4" spans="1:33" ht="40.5" customHeight="1" x14ac:dyDescent="0.3">
      <c r="A4" s="19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57"/>
      <c r="M4" s="57"/>
      <c r="N4" s="57"/>
      <c r="O4" s="57"/>
      <c r="P4" s="57"/>
      <c r="Q4" s="57"/>
    </row>
    <row r="5" spans="1:33" ht="18" customHeight="1" x14ac:dyDescent="0.3">
      <c r="A5" s="19"/>
      <c r="B5" s="68" t="s">
        <v>2</v>
      </c>
      <c r="C5" s="68"/>
      <c r="D5" s="68"/>
      <c r="E5" s="68"/>
      <c r="F5" s="68"/>
      <c r="G5" s="68"/>
      <c r="H5" s="59"/>
      <c r="I5" s="59"/>
      <c r="J5" s="64"/>
      <c r="K5" s="65"/>
      <c r="L5" s="1"/>
      <c r="M5" s="2"/>
      <c r="N5" s="2"/>
    </row>
    <row r="6" spans="1:33" ht="24.75" customHeight="1" thickBot="1" x14ac:dyDescent="0.35">
      <c r="A6" s="16"/>
      <c r="B6" s="75" t="s">
        <v>3</v>
      </c>
      <c r="C6" s="75"/>
      <c r="D6" s="20"/>
      <c r="E6" s="20"/>
      <c r="G6" s="22"/>
      <c r="I6" s="20"/>
      <c r="J6" s="20"/>
      <c r="M6" s="20"/>
      <c r="R6" s="71" t="s">
        <v>4</v>
      </c>
      <c r="S6" s="72"/>
      <c r="T6" s="73"/>
      <c r="U6"/>
      <c r="V6"/>
      <c r="W6"/>
      <c r="X6"/>
    </row>
    <row r="7" spans="1:33" ht="162.75" customHeight="1" x14ac:dyDescent="0.3">
      <c r="A7" s="3" t="s">
        <v>5</v>
      </c>
      <c r="B7" s="4" t="s">
        <v>6</v>
      </c>
      <c r="C7" s="4" t="s">
        <v>7</v>
      </c>
      <c r="D7" s="15" t="s">
        <v>8</v>
      </c>
      <c r="E7" s="15" t="s">
        <v>9</v>
      </c>
      <c r="F7" s="5" t="s">
        <v>10</v>
      </c>
      <c r="G7" s="5" t="s">
        <v>11</v>
      </c>
      <c r="H7" s="5" t="s">
        <v>12</v>
      </c>
      <c r="I7" s="11" t="s">
        <v>13</v>
      </c>
      <c r="J7" s="12" t="s">
        <v>14</v>
      </c>
      <c r="K7" s="13" t="s">
        <v>15</v>
      </c>
      <c r="L7" s="14" t="s">
        <v>16</v>
      </c>
      <c r="M7" s="8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23" t="s">
        <v>22</v>
      </c>
      <c r="S7" s="23" t="s">
        <v>23</v>
      </c>
      <c r="T7" s="23" t="s">
        <v>24</v>
      </c>
      <c r="U7" s="7" t="s">
        <v>25</v>
      </c>
      <c r="V7" s="7" t="s">
        <v>26</v>
      </c>
      <c r="W7" s="7" t="s">
        <v>27</v>
      </c>
      <c r="X7" s="7" t="s">
        <v>28</v>
      </c>
      <c r="Y7" s="24" t="s">
        <v>29</v>
      </c>
      <c r="Z7" s="24" t="s">
        <v>30</v>
      </c>
      <c r="AA7" s="7" t="s">
        <v>31</v>
      </c>
      <c r="AB7" s="7" t="s">
        <v>32</v>
      </c>
      <c r="AC7" s="7" t="s">
        <v>33</v>
      </c>
      <c r="AD7" s="7" t="s">
        <v>34</v>
      </c>
      <c r="AE7" s="9" t="s">
        <v>35</v>
      </c>
      <c r="AF7" s="7" t="s">
        <v>36</v>
      </c>
      <c r="AG7" s="7" t="s">
        <v>37</v>
      </c>
    </row>
    <row r="8" spans="1:33" s="16" customFormat="1" ht="113.25" thickBot="1" x14ac:dyDescent="0.3">
      <c r="A8" s="10">
        <v>1</v>
      </c>
      <c r="B8" s="50" t="s">
        <v>38</v>
      </c>
      <c r="C8" s="54" t="s">
        <v>55</v>
      </c>
      <c r="D8" s="55" t="s">
        <v>39</v>
      </c>
      <c r="E8" s="55"/>
      <c r="F8" s="53"/>
      <c r="G8" s="53"/>
      <c r="H8" s="56" t="s">
        <v>54</v>
      </c>
      <c r="I8" s="48">
        <v>40</v>
      </c>
      <c r="J8" s="49" t="s">
        <v>40</v>
      </c>
      <c r="K8" s="52">
        <v>0</v>
      </c>
      <c r="L8" s="34">
        <v>0</v>
      </c>
      <c r="M8" s="43">
        <f>+Tabulka1[[#This Row],[Cena za jednotku bez DPH v Kč - závazná jednotková cena bez DPH (DOPLNÍ ÚČASTNÍK) ]]*Tabulka1[[#This Row],[Sazba DPH v %                                  (DOPLNÍ ÚČASTNÍK)]]</f>
        <v>0</v>
      </c>
      <c r="N8" s="44">
        <f>+Tabulka1[[#This Row],[Cena za jednotku bez DPH v Kč - závazná jednotková cena bez DPH (DOPLNÍ ÚČASTNÍK) ]]*Tabulka1[[#This Row],[Sazba DPH v %                                  (DOPLNÍ ÚČASTNÍK)]]</f>
        <v>0</v>
      </c>
      <c r="O8" s="45">
        <f>+Tabulka1[[#This Row],[Počet měrných jednotek]]*Tabulka1[[#This Row],[Cena za jednotku bez DPH v Kč - závazná jednotková cena bez DPH (DOPLNÍ ÚČASTNÍK) ]]</f>
        <v>0</v>
      </c>
      <c r="P8" s="46">
        <f>+Tabulka1[[#This Row],[Cena DPH za měrnou jednotku v Kč]]*Tabulka1[[#This Row],[Počet měrných jednotek]]</f>
        <v>0</v>
      </c>
      <c r="Q8" s="47">
        <f>+Tabulka1[[#This Row],[Celková cena bez DPH v Kč (pro účely hodnocení)  ]]+Tabulka1[[#This Row],[Celková cena DPH v Kč]]</f>
        <v>0</v>
      </c>
      <c r="R8" s="40"/>
      <c r="S8" s="41"/>
      <c r="T8" s="42"/>
      <c r="U8" s="35" t="s">
        <v>41</v>
      </c>
      <c r="V8" s="35" t="s">
        <v>42</v>
      </c>
      <c r="W8" s="35" t="s">
        <v>43</v>
      </c>
      <c r="X8" s="35" t="s">
        <v>44</v>
      </c>
      <c r="Y8" s="36" t="s">
        <v>45</v>
      </c>
      <c r="Z8" s="36" t="s">
        <v>46</v>
      </c>
      <c r="AA8" s="37" t="s">
        <v>47</v>
      </c>
      <c r="AB8" s="35" t="s">
        <v>48</v>
      </c>
      <c r="AC8" s="38"/>
      <c r="AD8" s="39" t="s">
        <v>49</v>
      </c>
      <c r="AE8" s="39" t="s">
        <v>50</v>
      </c>
      <c r="AF8" s="35" t="s">
        <v>51</v>
      </c>
      <c r="AG8" s="51"/>
    </row>
    <row r="9" spans="1:33" ht="82.9" customHeight="1" thickBot="1" x14ac:dyDescent="0.35">
      <c r="A9" s="25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  <c r="N9" s="28"/>
      <c r="O9" s="29">
        <f>SUBTOTAL(109,Tabulka1[Celková cena bez DPH v Kč (pro účely hodnocení)  ])</f>
        <v>0</v>
      </c>
      <c r="P9" s="30">
        <f>SUBTOTAL(109,Tabulka1[Celková cena DPH v Kč])</f>
        <v>0</v>
      </c>
      <c r="Q9" s="30">
        <f>SUBTOTAL(109,Tabulka1[[Celková cena s DPH v Kč ]])</f>
        <v>0</v>
      </c>
      <c r="R9" s="28"/>
      <c r="S9" s="28"/>
      <c r="T9" s="28"/>
      <c r="U9" s="31"/>
      <c r="V9" s="31"/>
      <c r="W9" s="31"/>
      <c r="X9" s="31"/>
      <c r="Y9" s="31"/>
      <c r="Z9" s="31"/>
      <c r="AA9" s="32"/>
      <c r="AB9" s="31"/>
      <c r="AC9" s="31"/>
      <c r="AD9" s="31"/>
      <c r="AE9" s="31"/>
      <c r="AF9" s="31"/>
      <c r="AG9" s="31"/>
    </row>
    <row r="10" spans="1:33" ht="82.9" customHeight="1" x14ac:dyDescent="0.3">
      <c r="A10" s="74" t="s">
        <v>53</v>
      </c>
      <c r="B10" s="74"/>
      <c r="C10" s="74"/>
      <c r="D10" s="74"/>
      <c r="E10" s="74"/>
      <c r="F10" s="74"/>
      <c r="AC10" s="33"/>
    </row>
    <row r="11" spans="1:33" ht="22.9" customHeight="1" x14ac:dyDescent="0.3"/>
    <row r="12" spans="1:33" ht="82.9" customHeight="1" x14ac:dyDescent="0.3">
      <c r="A12" s="67" t="s">
        <v>58</v>
      </c>
      <c r="B12" s="67"/>
      <c r="C12" s="67"/>
      <c r="D12" s="67"/>
      <c r="E12" s="67"/>
      <c r="F12" s="67"/>
      <c r="G12" s="67"/>
      <c r="H12" s="67"/>
      <c r="I12" s="67"/>
      <c r="J12" s="67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3" ht="82.9" customHeight="1" x14ac:dyDescent="0.3">
      <c r="A13"/>
      <c r="B13"/>
      <c r="C13"/>
      <c r="D13"/>
      <c r="E13"/>
      <c r="F13"/>
      <c r="G13"/>
      <c r="H13"/>
      <c r="I13"/>
      <c r="J13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3" ht="112.15" customHeight="1" x14ac:dyDescent="0.3">
      <c r="A14"/>
      <c r="B14"/>
      <c r="C14"/>
      <c r="D14"/>
      <c r="E14"/>
      <c r="F14"/>
      <c r="G14"/>
      <c r="H14"/>
      <c r="I14"/>
      <c r="J14"/>
    </row>
    <row r="15" spans="1:33" ht="82.9" customHeight="1" x14ac:dyDescent="0.3"/>
    <row r="16" spans="1:33" ht="82.9" customHeight="1" x14ac:dyDescent="0.3"/>
    <row r="17" ht="82.9" customHeight="1" x14ac:dyDescent="0.3"/>
    <row r="18" ht="82.9" customHeight="1" x14ac:dyDescent="0.3"/>
    <row r="19" ht="82.9" customHeight="1" x14ac:dyDescent="0.3"/>
    <row r="20" ht="82.9" customHeight="1" x14ac:dyDescent="0.3"/>
    <row r="21" ht="82.9" customHeight="1" x14ac:dyDescent="0.3"/>
    <row r="22" ht="82.9" customHeight="1" x14ac:dyDescent="0.3"/>
    <row r="23" ht="82.9" customHeight="1" x14ac:dyDescent="0.3"/>
    <row r="24" ht="82.9" customHeight="1" x14ac:dyDescent="0.3"/>
    <row r="25" ht="82.9" customHeight="1" x14ac:dyDescent="0.3"/>
    <row r="26" ht="82.9" customHeight="1" x14ac:dyDescent="0.3"/>
    <row r="27" ht="82.9" customHeight="1" x14ac:dyDescent="0.3"/>
    <row r="28" ht="82.9" customHeight="1" x14ac:dyDescent="0.3"/>
    <row r="29" ht="82.9" customHeight="1" x14ac:dyDescent="0.3"/>
    <row r="30" ht="82.9" customHeight="1" x14ac:dyDescent="0.3"/>
    <row r="31" ht="82.9" customHeight="1" x14ac:dyDescent="0.3"/>
    <row r="32" ht="82.9" customHeight="1" x14ac:dyDescent="0.3"/>
    <row r="33" ht="82.9" customHeight="1" x14ac:dyDescent="0.3"/>
    <row r="34" ht="82.9" customHeight="1" x14ac:dyDescent="0.3"/>
    <row r="35" ht="82.9" customHeight="1" x14ac:dyDescent="0.3"/>
    <row r="36" ht="82.9" customHeight="1" x14ac:dyDescent="0.3"/>
    <row r="37" ht="82.9" customHeight="1" x14ac:dyDescent="0.3"/>
    <row r="38" ht="82.9" customHeight="1" x14ac:dyDescent="0.3"/>
    <row r="39" ht="82.9" customHeight="1" x14ac:dyDescent="0.3"/>
    <row r="40" ht="82.9" customHeight="1" x14ac:dyDescent="0.3"/>
    <row r="41" ht="82.9" customHeight="1" x14ac:dyDescent="0.3"/>
    <row r="42" ht="82.9" customHeight="1" x14ac:dyDescent="0.3"/>
    <row r="43" ht="82.9" customHeight="1" x14ac:dyDescent="0.3"/>
    <row r="44" ht="82.9" customHeight="1" x14ac:dyDescent="0.3"/>
    <row r="45" ht="82.9" customHeight="1" x14ac:dyDescent="0.3"/>
    <row r="46" ht="82.9" customHeight="1" x14ac:dyDescent="0.3"/>
    <row r="47" ht="82.9" customHeight="1" x14ac:dyDescent="0.3"/>
    <row r="48" ht="82.9" customHeight="1" x14ac:dyDescent="0.3"/>
    <row r="49" ht="82.9" customHeight="1" x14ac:dyDescent="0.3"/>
    <row r="50" ht="82.9" customHeight="1" x14ac:dyDescent="0.3"/>
    <row r="51" ht="82.9" customHeight="1" x14ac:dyDescent="0.3"/>
    <row r="52" ht="82.9" customHeight="1" x14ac:dyDescent="0.3"/>
    <row r="53" ht="82.9" customHeight="1" x14ac:dyDescent="0.3"/>
    <row r="54" ht="82.9" customHeight="1" x14ac:dyDescent="0.3"/>
    <row r="55" ht="82.9" customHeight="1" x14ac:dyDescent="0.3"/>
    <row r="56" ht="82.9" customHeight="1" x14ac:dyDescent="0.3"/>
    <row r="57" ht="82.9" customHeight="1" x14ac:dyDescent="0.3"/>
    <row r="58" ht="82.9" customHeight="1" x14ac:dyDescent="0.3"/>
    <row r="59" ht="82.9" customHeight="1" x14ac:dyDescent="0.3"/>
    <row r="60" ht="82.9" customHeight="1" x14ac:dyDescent="0.3"/>
    <row r="61" ht="82.9" customHeight="1" x14ac:dyDescent="0.3"/>
    <row r="62" ht="82.9" customHeight="1" x14ac:dyDescent="0.3"/>
    <row r="63" ht="82.9" customHeight="1" x14ac:dyDescent="0.3"/>
    <row r="64" ht="82.9" customHeight="1" x14ac:dyDescent="0.3"/>
    <row r="65" ht="82.9" customHeight="1" x14ac:dyDescent="0.3"/>
    <row r="66" ht="82.9" customHeight="1" x14ac:dyDescent="0.3"/>
    <row r="67" ht="82.9" customHeight="1" x14ac:dyDescent="0.3"/>
    <row r="68" ht="82.9" customHeight="1" x14ac:dyDescent="0.3"/>
    <row r="69" ht="82.9" customHeight="1" x14ac:dyDescent="0.3"/>
    <row r="70" ht="82.9" customHeight="1" x14ac:dyDescent="0.3"/>
    <row r="71" ht="82.9" customHeight="1" x14ac:dyDescent="0.3"/>
    <row r="72" ht="82.9" customHeight="1" x14ac:dyDescent="0.3"/>
    <row r="73" ht="82.9" customHeight="1" x14ac:dyDescent="0.3"/>
    <row r="74" ht="82.9" customHeight="1" x14ac:dyDescent="0.3"/>
    <row r="75" ht="82.9" customHeight="1" x14ac:dyDescent="0.3"/>
    <row r="76" ht="82.9" customHeight="1" x14ac:dyDescent="0.3"/>
    <row r="77" ht="82.9" customHeight="1" x14ac:dyDescent="0.3"/>
    <row r="78" ht="82.9" customHeight="1" x14ac:dyDescent="0.3"/>
    <row r="79" ht="82.9" customHeight="1" x14ac:dyDescent="0.3"/>
    <row r="80" ht="82.9" customHeight="1" x14ac:dyDescent="0.3"/>
    <row r="81" ht="82.9" customHeight="1" x14ac:dyDescent="0.3"/>
    <row r="82" ht="82.9" customHeight="1" x14ac:dyDescent="0.3"/>
    <row r="83" ht="82.9" customHeight="1" x14ac:dyDescent="0.3"/>
    <row r="84" ht="82.9" customHeight="1" x14ac:dyDescent="0.3"/>
    <row r="85" ht="82.9" customHeight="1" x14ac:dyDescent="0.3"/>
    <row r="86" ht="82.9" customHeight="1" x14ac:dyDescent="0.3"/>
    <row r="87" ht="82.9" customHeight="1" x14ac:dyDescent="0.3"/>
    <row r="88" ht="82.9" customHeight="1" x14ac:dyDescent="0.3"/>
    <row r="89" ht="82.9" customHeight="1" x14ac:dyDescent="0.3"/>
    <row r="90" ht="82.9" customHeight="1" x14ac:dyDescent="0.3"/>
    <row r="91" ht="82.9" customHeight="1" x14ac:dyDescent="0.3"/>
    <row r="92" ht="82.9" customHeight="1" x14ac:dyDescent="0.3"/>
    <row r="93" ht="82.9" customHeight="1" x14ac:dyDescent="0.3"/>
    <row r="94" ht="82.9" customHeight="1" x14ac:dyDescent="0.3"/>
    <row r="95" ht="82.9" customHeight="1" x14ac:dyDescent="0.3"/>
    <row r="96" ht="82.9" customHeight="1" x14ac:dyDescent="0.3"/>
    <row r="97" ht="82.9" customHeight="1" x14ac:dyDescent="0.3"/>
    <row r="98" ht="82.9" customHeight="1" x14ac:dyDescent="0.3"/>
    <row r="99" ht="82.9" customHeight="1" x14ac:dyDescent="0.3"/>
    <row r="100" ht="82.9" customHeight="1" x14ac:dyDescent="0.3"/>
    <row r="101" ht="82.9" customHeight="1" x14ac:dyDescent="0.3"/>
    <row r="102" ht="82.9" customHeight="1" x14ac:dyDescent="0.3"/>
    <row r="103" ht="82.9" customHeight="1" x14ac:dyDescent="0.3"/>
    <row r="104" ht="82.9" customHeight="1" x14ac:dyDescent="0.3"/>
    <row r="105" ht="82.9" customHeight="1" x14ac:dyDescent="0.3"/>
    <row r="106" ht="82.9" customHeight="1" x14ac:dyDescent="0.3"/>
    <row r="107" ht="82.9" customHeight="1" x14ac:dyDescent="0.3"/>
    <row r="108" ht="82.9" customHeight="1" x14ac:dyDescent="0.3"/>
    <row r="109" ht="82.9" customHeight="1" x14ac:dyDescent="0.3"/>
    <row r="110" ht="82.9" customHeight="1" x14ac:dyDescent="0.3"/>
    <row r="111" ht="82.9" customHeight="1" x14ac:dyDescent="0.3"/>
    <row r="112" ht="82.9" customHeight="1" x14ac:dyDescent="0.3"/>
    <row r="113" ht="82.9" customHeight="1" x14ac:dyDescent="0.3"/>
    <row r="114" ht="82.9" customHeight="1" x14ac:dyDescent="0.3"/>
    <row r="115" ht="82.9" customHeight="1" x14ac:dyDescent="0.3"/>
    <row r="116" ht="82.9" customHeight="1" x14ac:dyDescent="0.3"/>
    <row r="117" ht="82.9" customHeight="1" x14ac:dyDescent="0.3"/>
    <row r="118" ht="82.9" customHeight="1" x14ac:dyDescent="0.3"/>
  </sheetData>
  <sheetProtection sheet="1" objects="1" scenarios="1"/>
  <protectedRanges>
    <protectedRange sqref="K8:L8" name="Oblast2"/>
    <protectedRange sqref="F8:G8" name="Oblast1"/>
    <protectedRange sqref="R8:T8" name="Oblast3"/>
  </protectedRanges>
  <mergeCells count="8">
    <mergeCell ref="R6:T6"/>
    <mergeCell ref="A10:F10"/>
    <mergeCell ref="B6:C6"/>
    <mergeCell ref="A12:J12"/>
    <mergeCell ref="B4:K4"/>
    <mergeCell ref="B5:G5"/>
    <mergeCell ref="B1:K1"/>
    <mergeCell ref="B2:G2"/>
  </mergeCells>
  <phoneticPr fontId="6" type="noConversion"/>
  <pageMargins left="0.7" right="0.7" top="0.78740157499999996" bottom="0.78740157499999996" header="0.3" footer="0.3"/>
  <pageSetup paperSize="9" scale="22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2025-03-18T10:18:45Z</cp:lastPrinted>
  <dcterms:created xsi:type="dcterms:W3CDTF">2022-10-31T14:01:21Z</dcterms:created>
  <dcterms:modified xsi:type="dcterms:W3CDTF">2025-03-19T14:00:18Z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