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5440" windowHeight="12585" activeTab="4"/>
  </bookViews>
  <sheets>
    <sheet name="Židle" sheetId="6" r:id="rId1"/>
    <sheet name="Stoly" sheetId="4" r:id="rId2"/>
    <sheet name="Tabule" sheetId="5" r:id="rId3"/>
    <sheet name="Katedry" sheetId="1" r:id="rId4"/>
    <sheet name="Knihovnické boxy" sheetId="2" r:id="rId5"/>
    <sheet name="Rozpočet (slepý výkaz výměr)" sheetId="3" r:id="rId6"/>
  </sheets>
  <calcPr calcId="145621"/>
</workbook>
</file>

<file path=xl/calcChain.xml><?xml version="1.0" encoding="utf-8"?>
<calcChain xmlns="http://schemas.openxmlformats.org/spreadsheetml/2006/main">
  <c r="G35" i="3" l="1"/>
  <c r="F31" i="3"/>
  <c r="F30" i="3"/>
  <c r="F29" i="3"/>
  <c r="F28" i="3"/>
  <c r="F25" i="3"/>
  <c r="F22" i="3"/>
  <c r="F21" i="3"/>
  <c r="F20" i="3"/>
  <c r="F19" i="3"/>
  <c r="F18" i="3"/>
  <c r="F17" i="3"/>
  <c r="F14" i="3"/>
  <c r="F13" i="3"/>
  <c r="F12" i="3"/>
  <c r="F11" i="3"/>
  <c r="F8" i="3"/>
  <c r="F7" i="3"/>
  <c r="F6" i="3"/>
  <c r="F5" i="3"/>
  <c r="F4" i="3"/>
  <c r="G31" i="3"/>
  <c r="H31" i="3" s="1"/>
  <c r="G30" i="3"/>
  <c r="H30" i="3" s="1"/>
  <c r="G29" i="3"/>
  <c r="H29" i="3" s="1"/>
  <c r="G28" i="3"/>
  <c r="H28" i="3" s="1"/>
  <c r="G25" i="3"/>
  <c r="H25" i="3" s="1"/>
  <c r="G22" i="3"/>
  <c r="H22" i="3" s="1"/>
  <c r="G21" i="3"/>
  <c r="H21" i="3" s="1"/>
  <c r="G20" i="3"/>
  <c r="H20" i="3" s="1"/>
  <c r="G19" i="3"/>
  <c r="H19" i="3" s="1"/>
  <c r="G18" i="3"/>
  <c r="H18" i="3" s="1"/>
  <c r="G17" i="3"/>
  <c r="H17" i="3" s="1"/>
  <c r="G14" i="3"/>
  <c r="H14" i="3" s="1"/>
  <c r="G13" i="3"/>
  <c r="H13" i="3" s="1"/>
  <c r="G12" i="3"/>
  <c r="H12" i="3" s="1"/>
  <c r="G11" i="3"/>
  <c r="H11" i="3" s="1"/>
  <c r="G8" i="3"/>
  <c r="H8" i="3" s="1"/>
  <c r="G7" i="3"/>
  <c r="H7" i="3" s="1"/>
  <c r="G6" i="3"/>
  <c r="H6" i="3" s="1"/>
  <c r="G5" i="3"/>
  <c r="H5" i="3" s="1"/>
  <c r="G4" i="3"/>
  <c r="H4" i="3" s="1"/>
  <c r="G23" i="3" l="1"/>
  <c r="H24" i="3" s="1"/>
  <c r="G15" i="3"/>
  <c r="H16" i="3" s="1"/>
  <c r="G26" i="3"/>
  <c r="H26" i="3" s="1"/>
  <c r="G32" i="3"/>
  <c r="G9" i="3"/>
  <c r="H10" i="3" s="1"/>
  <c r="F34" i="1"/>
  <c r="F35" i="1" s="1"/>
  <c r="D34" i="1"/>
  <c r="G34" i="1"/>
  <c r="G35" i="1" s="1"/>
  <c r="E34" i="1"/>
  <c r="G39" i="6"/>
  <c r="I39" i="6"/>
  <c r="H39" i="6"/>
  <c r="F39" i="6"/>
  <c r="E39" i="6"/>
  <c r="I34" i="5"/>
  <c r="H34" i="5"/>
  <c r="G34" i="5"/>
  <c r="F34" i="5"/>
  <c r="E34" i="5"/>
  <c r="D34" i="5"/>
  <c r="H33" i="3" l="1"/>
  <c r="G34" i="3"/>
  <c r="H23" i="3"/>
  <c r="H15" i="3"/>
  <c r="H9" i="3"/>
  <c r="H27" i="3"/>
  <c r="H32" i="3"/>
  <c r="D35" i="1"/>
  <c r="D35" i="5"/>
  <c r="D34" i="4"/>
  <c r="G34" i="4"/>
  <c r="F34" i="4"/>
  <c r="E34" i="4"/>
  <c r="H35" i="3" l="1"/>
  <c r="D35" i="4"/>
  <c r="H34" i="3"/>
</calcChain>
</file>

<file path=xl/sharedStrings.xml><?xml version="1.0" encoding="utf-8"?>
<sst xmlns="http://schemas.openxmlformats.org/spreadsheetml/2006/main" count="203" uniqueCount="116">
  <si>
    <t>4. patro</t>
  </si>
  <si>
    <t>3. patro</t>
  </si>
  <si>
    <t>2. patro</t>
  </si>
  <si>
    <t>1. patro</t>
  </si>
  <si>
    <t>přízemí</t>
  </si>
  <si>
    <t>Katedry</t>
  </si>
  <si>
    <t>Číslo.m.</t>
  </si>
  <si>
    <t>Patro</t>
  </si>
  <si>
    <t>Počet míst</t>
  </si>
  <si>
    <t>Stoly</t>
  </si>
  <si>
    <t>x</t>
  </si>
  <si>
    <t>Počet míst - původní stav</t>
  </si>
  <si>
    <t>Počet míst - nový stav</t>
  </si>
  <si>
    <t>Mezisoučet</t>
  </si>
  <si>
    <t>Pozn.</t>
  </si>
  <si>
    <t>Celkem stolů</t>
  </si>
  <si>
    <t>Celkem židlí</t>
  </si>
  <si>
    <t>Tabule</t>
  </si>
  <si>
    <t>Typu A</t>
  </si>
  <si>
    <t>Typu B</t>
  </si>
  <si>
    <t>Typu C</t>
  </si>
  <si>
    <t>Typu D</t>
  </si>
  <si>
    <t>Typu E</t>
  </si>
  <si>
    <t>Typu F</t>
  </si>
  <si>
    <t>Celkem tabulí</t>
  </si>
  <si>
    <t>Typ A</t>
  </si>
  <si>
    <t>Typ B</t>
  </si>
  <si>
    <t>Typ C</t>
  </si>
  <si>
    <t>Typ D</t>
  </si>
  <si>
    <t>Typ E</t>
  </si>
  <si>
    <t>Typ F</t>
  </si>
  <si>
    <t>Rozměr horní desky</t>
  </si>
  <si>
    <t>Typ A     115 x 50</t>
  </si>
  <si>
    <t>Typ B    130 x 50</t>
  </si>
  <si>
    <t>Typ C    170 x 50</t>
  </si>
  <si>
    <t>Typ D   120 x 60</t>
  </si>
  <si>
    <t>Židle</t>
  </si>
  <si>
    <t>Typ A (skořepinové)</t>
  </si>
  <si>
    <t>Typ B (čalouněné)</t>
  </si>
  <si>
    <t>Typ C (kolečkové)</t>
  </si>
  <si>
    <t>Typ D (knihovnické)</t>
  </si>
  <si>
    <t>Typ E (čtyřmístné)</t>
  </si>
  <si>
    <t>Ostatní</t>
  </si>
  <si>
    <t>Knihovna</t>
  </si>
  <si>
    <t>Chodby</t>
  </si>
  <si>
    <t>1.suterén</t>
  </si>
  <si>
    <t>Popis židlí:</t>
  </si>
  <si>
    <t>Popis tabulí:</t>
  </si>
  <si>
    <t>Celkem stolů (kateder)</t>
  </si>
  <si>
    <t>Stůl velký (katedra)</t>
  </si>
  <si>
    <t>Stůl střední (katedra)</t>
  </si>
  <si>
    <t xml:space="preserve">Stůl malý (katedra) </t>
  </si>
  <si>
    <t>nebude se realizovat</t>
  </si>
  <si>
    <t>Popis stolů (kateder):</t>
  </si>
  <si>
    <t>Rozpočet (výkaz výměr)</t>
  </si>
  <si>
    <t>Množství (ks)</t>
  </si>
  <si>
    <t>Název položky:</t>
  </si>
  <si>
    <t>bez DPH</t>
  </si>
  <si>
    <t>s 21% DPH</t>
  </si>
  <si>
    <t>Cena za jednotku (ks)</t>
  </si>
  <si>
    <t xml:space="preserve">Cena celkem </t>
  </si>
  <si>
    <t>Typ A   (115 x 50)</t>
  </si>
  <si>
    <t>Typ B   (130 x 50)</t>
  </si>
  <si>
    <t>Typ C   (170 x 50)</t>
  </si>
  <si>
    <t>Typ D   (120 x 60)</t>
  </si>
  <si>
    <t>Typ A a B</t>
  </si>
  <si>
    <t>Typ A viz. výkres 2</t>
  </si>
  <si>
    <t>Typ B viz. výkres 3</t>
  </si>
  <si>
    <t>Typ D viz. výkres 5</t>
  </si>
  <si>
    <t>Celková cena za židle</t>
  </si>
  <si>
    <t xml:space="preserve">Celková cena včetně dopravy, osazení, úklidu a likvidace obalového odpadu </t>
  </si>
  <si>
    <t>Celková cena za katedry</t>
  </si>
  <si>
    <t xml:space="preserve">Celková cena včetně dopravy, montáže, úklidu a likvidace obalového materiálu </t>
  </si>
  <si>
    <t>Celková cena za knihovické police</t>
  </si>
  <si>
    <t>Celková cena za stoly</t>
  </si>
  <si>
    <t>Celková cena za tabule</t>
  </si>
  <si>
    <t>Typ C viz.výkresy 4.1, 4.2</t>
  </si>
  <si>
    <t>Celková cena včetně dopravy, montáže, úklidu a likvidace obalového materiálu</t>
  </si>
  <si>
    <t>Knihovnické boxy budou z materiálu laminovaná dřevotříska tl. 18 mm. Boxy budou vybaveny vertikálně posuvnými dvířky v drážkách. Dvířka budou na konci opatřena kovovým ,,žlábkem" s povrchovou úpravou (barvou) pro zasunutí novin. Jeden segment se skládá z pěti boxů. Do ceny je nutno započítat dopravu a montáž.více Viz. výkresy 1 Pzn: jednotlivé knihovnické segmenty budou kotveny do zdi proti sklopení.</t>
  </si>
  <si>
    <t xml:space="preserve">Třídílná tabule s odkládací poličkou (bez pojezdu)
Kvalitní magnetický povrch (certifikovaná dvouvrstvé keramika e3 vypalované nad 800°C), vhodný pro nejvyšší zatížení (odolný proti poškrábání). Je stálobarevný, nedochází tedy k blednutí barvy. Sendvičová konstrukce s tloušťkou 16 mm zabraňuje kroucení tabule. Bílý rám z hliníku a s plastovými rohy. Certifikovaná Technickým ústavem na normu ČSN EN 71. Polička o délce 110 cm.
V  zavřeném stavu plocha tabule zelená (popis křídou), v otevřeném stavu plocha bílá (popis fixem). 
Rozměr v zavřeném stavu 200 x 120 cm a v otevřeném stavu 400 x 120 cm. Upevnění tabule na stěnu.
</t>
  </si>
  <si>
    <t xml:space="preserve">Třídílná tabule s odkládací poličkou (na středovém pojezdu)
Kvalitní magnetický povrch (certifikovaná dvouvrstvé keramika e3 vypalované nad 800°C), vhodný pro nejvyšší zatížení (odolný proti poškrábání). Je stálobarevný, nedochází tedy k blednutí barvy. Sendvičová konstrukce s tloušťkou 16 mm zabraňuje kroucení tabule. Bílý rám z hliníku a s plastovými rohy. Certifikovaná Technickým ústavem na normu ČSN EN 71. Polička o délce 110 cm.
V  zavřeném stavu plocha tabule zelená (popis křídou), v otevřeném stavu plocha bílá (popis fixem). 
Rozměr v zavřeném stavu 200 x 120 cm a v otevřeném stavu 400 x 120 cm. 
Zvedací systém tabule bude v hliníkovém provedení, který bude ukotven na stěnu s minimálním posuvem 54 cm.
</t>
  </si>
  <si>
    <t xml:space="preserve">Tabule dvojlistá na pylonech – kombinovaná
Kvalitní magnetický povrch (certifikovaná dvouvrstvé keramika e3 vypalované nad 800°C), vhodný pro nejvyšší zatížení (odolný proti poškrábání). Je stálobarevný, nedochází tedy k blednutí barvy. Sendvičová konstrukce s tloušťkou 16 mm zabraňuje kroucení tabule. Bílý rám z hliníku a s plastovými rohy. Certifikovaná Technickým ústavem na normu ČSN EN 71. Polička o délce 110 cm.
Dvě jednolisté tabule, o rozměru 300 x 120 cm, umístěné v pylonovém zvedacím systému za sebou. Jedna tabule zelená (popis křídou) a druhá tabule bílá (popis fixem). 
Pylony v hliníkovém provedení s výškou minimálně 320 cm a minimální zdvih 150 cm. Obě tabule mají na sobě nezávislé posuvy. 
</t>
  </si>
  <si>
    <t xml:space="preserve">Tabule jednodílná s odkládací poličkou (na stěnu)
Kvalitní magnetický povrch (certifikovaná dvouvrstvé keramika e3 vypalované nad 800°C), vhodný pro nejvyšší zatížení (odolný proti poškrábání). Je stálobarevný, nedochází tedy k blednutí barvy. Sendvičová konstrukce s tloušťkou 16 mm zabraňuje kroucení tabule. Bílý rám z hliníku a s plastovými rohy. Certifikovaná Technickým ústavem na normu ČSN EN 71.
Plocha tabule bílá (popis fixem). 
Rozměr 150 x 120 cm, polička po celé délce. Upevnění tabule na stěnu.
</t>
  </si>
  <si>
    <t xml:space="preserve">Tabule jednodílná s odkládací poličkou (na stěnu)
Kvalitní magnetický povrch (certifikovaná dvouvrstvé keramika e3 vypalované nad 800°C), vhodný pro nejvyšší zatížení (odolný proti poškrábání). Je stálobarevný, nedochází tedy k blednutí barvy. Sendvičová konstrukce s tloušťkou 16 mm zabraňuje kroucení tabule. Bílý rám z hliníku a s plastovými rohy. Certifikovaná Technickým ústavem na normu ČSN EN 71.
Plocha tabule bílá (popis fixem). 
Rozměr 200 x 120 cm, polička po celé délce. Upevnění tabule na stěnu.
</t>
  </si>
  <si>
    <t xml:space="preserve">Flipchart 150 x 100 cm 
Tabule na trojnožce s bílým magnetickým povrchem pro popis fixem. Flipchart lehce přenositelný a výškově stavitelný. Kvalitní magnetický povrch (certifikovaná dvouvrstvé keramika e3 vypalované nad 800°C), vhodný pro nejvyšší zatížení (odolný proti poškrábání). Je stálobarevný, nedochází tedy k blednutí barvy. Sendvičová konstrukce s tloušťkou 16 mm zabraňuje kroucení tabule. Bílý rám z hliníku a s plastovými rohy. Certifikovaná Technickým ústavem na normu ČSN EN 71.
Plocha tabule bílá (popis fixem). Součástí je lišta pro upevnění papírových bloků a výklopné rameno pro umístění papírového archu, dále polička pro odkládání popisovačů.
Rozměr 150 x 100 cm
</t>
  </si>
  <si>
    <t>Celkem za interiér</t>
  </si>
  <si>
    <t>Popis stolů:</t>
  </si>
  <si>
    <t>540</t>
  </si>
  <si>
    <t>350</t>
  </si>
  <si>
    <t>70</t>
  </si>
  <si>
    <t>125</t>
  </si>
  <si>
    <t>47</t>
  </si>
  <si>
    <t>26</t>
  </si>
  <si>
    <t>Knih. BOXY</t>
  </si>
  <si>
    <t>Knih. Police viz. výkres 1</t>
  </si>
  <si>
    <t>!vyplnit pouze zelené pole, na ostatních jsou nastaveny vzorce!</t>
  </si>
  <si>
    <t>Popis:</t>
  </si>
  <si>
    <t>Ilustrační obrázek:</t>
  </si>
  <si>
    <t>Popis boxu:</t>
  </si>
  <si>
    <t>Knih. boxy</t>
  </si>
  <si>
    <t>Odkaz na výkres:</t>
  </si>
  <si>
    <t>Viz. výkresy 2,3</t>
  </si>
  <si>
    <t xml:space="preserve">Viz výkresy č. 4.1, 4.2 </t>
  </si>
  <si>
    <t xml:space="preserve">Viz výkres 5 </t>
  </si>
  <si>
    <t>Židle skořepinová do učeben, materiál lakovaná buková překližka, zvlášť sedák a opěrák, nosná konstrukce tvořena svařovanými uzavřenými oválným lakovanými (černá barva) průřezy, nutné možnost stohovatelnosti.</t>
  </si>
  <si>
    <t>Židle čalouněná s vyšší otěruvzdorností do učeben, zvlášť sedák a opěrák , nosná konstrukce tvořena uzavřenými oválným lakovaným (černá barva) průřezem, nutné možnost stohovatelnosti.</t>
  </si>
  <si>
    <t>Kancelářská židle urřená do učeben s výškově stavitelnými područkami a bez opěrky hlavy, vybavena kolečky na povrch PVC, polohovatelná synchronním mechanismem a výškově stavitelná, materiál látky opěráku a sedáku - otěruvzdornost nad 50.000 cyklů.</t>
  </si>
  <si>
    <t>Čtyřmístná lavice (manipulační plochy - chodby), materiál lakovaná buková překližka, zvlášť sedák a opěrka, nosná konstrukce tvořena svařovanými uzavřenými oválnými lakovanými (černá barva) průřezy, (bude ve stejném provedení jako typ židle  A.)</t>
  </si>
  <si>
    <t>Židle pro knihovnu do studoven, židle -polokřeslo, sedák a opěrka zvlášť, čalouněné, nosná kovová lakovaná (tmavě zelená barva) lyžinová trubková konstrukce se skosenými područkami.</t>
  </si>
  <si>
    <t>Kovová lakovaná konstrukce (svařovaného typu). Nohy stolu budou čtvercového profilu ( 50x 50 mm) a rám pod pracovní deskou (min. 20 x 40 mm). Pracovní deska laminovaná dřevotříska o minimální tloušťce 25 mm, opatřena ABS hranou tl. 2mm. Stůl bude opatřen plastovými koncovkami chránícími podlahu proti poškrábání. Rozměr stolu 120 x 60 cm (půdorys včetně pracovní desky) a celková výška stolu  (včetně pracovní desky) cca 73 - 76 cm.</t>
  </si>
  <si>
    <t>Kovová lakovaná konstrukce (svařovaného typu). Nohy stolu budou čtvercového profilu ( 50x 50 mm) a rám pod pracovní deskou (min. 20 x 40 mm). Pracovní deska laminovaná dřevotříska o minimální tloušťce 25 mm, opatřena ABS hranou tl. 2mm. Stůl bude opatřen plastovými koncovkami chránícími podlahu proti poškrábání. Rozměr stolu 115 x 50 cm (půdorys včetně pracovní desky) a celková výška stolu  (včetně pracovní desky) cca 73 - 76 cm.</t>
  </si>
  <si>
    <t>Kovová lakovaná konstrukce (svařovaného typu). Nohy stolu budou čtvercového profilu ( 50x 50 mm) a rám pod pracovní deskou (min. 20 x 40 mm). Pracovní deska laminovaná dřevotříska o minimální tloušťce 25 mm, opatřena ABS hranou tl. 2mm. Stůl bude opatřen plastovými koncovkami chránícími podlahu proti poškrábání.  Rozměr stolu 130 x 50 cm (půdorys včetně pracovní desky) a celková výška stolu  (včetně pracovní desky) cca 73 - 76 cm.</t>
  </si>
  <si>
    <t>Kovová lakovaná konstrukce (svařovaného typu). Nohy stolu budou čtvercového profilu ( 50x 50 mm) a rám pod pracovní deskou (min. 20 x 40 mm). Pracovní deska laminovaná dřevotříska o minimální tloušťce 25 mm, opatřena ABS hranou tl. 2mm. Stůl bude opatřen plastovými koncovkami chránícími podlahu proti poškrábání.  Rozměr stolu 170 x 50 cm (půdorys včetně pracovní desky) a celková výška stolu  (včetně pracovní desky) cca 73 - 76 cm.</t>
  </si>
  <si>
    <t xml:space="preserve">Skříňka bude rozdělena na tři uzamykatelné části.  Spodní část bude opatřena dvoukřídlými dvířky, které budou mít provétrávací otvory s mosaznými mřížkami.Zádní část bude taktéž opatřena stejnými otvory a krytím.  Střední část bude mít výklopná dvířka ve spodní části bude pojezdová plošina. Horní část bude mít výsuvnou zásuvku. Materiál bude laminovaná dřevotříska tloušťky 18 mm (pracovní deska 25 mm), desky budou opatřeny ABS hranou 2mm, v dekoru světlý buk. </t>
  </si>
  <si>
    <r>
      <t>Skříňka bude rozdělena na dvě nezávislé části a to pro IT (vnitřní šířka 650 mm) a pro uživatele (vnitřní šířka 300mm). Tyto dvě nezávislé části budou osazeny samostatnými jednokřídlými, uzamykatelnými dvířky pro IT budou mít dvířka provětrávací otvory s mosaznou mřížkou. Vnitřní část uživatelské části bude opatřena dvéma výškově stavitelnými policemi. Dále část IT bude opatřena výškově stavitelnými policemi a bude umožňovat jednoduchou úpravu. Neboli demontáž všech polic včetně spodní ,,pevné" části a to pro případ využití pojízdného RACKU. Tato úprava nebude mít vliv na stabilitu a uzamčení (zabezpečení) skříňky. Materiál bude laminovaná dřevotříska  v tloušťkách 10, 18, 25mm,(desky budou opatřeby ABS hranou 2mm) a dřevěné latě 10/50/ délky viz výkresy mořeny v souladu se stávajícím interiérem. Do ceny je nutno započítat,výrobu podii.</t>
    </r>
    <r>
      <rPr>
        <b/>
        <sz val="11"/>
        <rFont val="Calibri"/>
        <family val="2"/>
        <charset val="238"/>
        <scheme val="minor"/>
      </rPr>
      <t xml:space="preserve"> </t>
    </r>
  </si>
  <si>
    <t>Skříňka pro IT techniku (RACK) budou opatřena jednokřídlými uzamykatelnými dvířky, které budou mít provétrávací otvory s mosaznou mřížkou. Vnitřní část skříňky bude opatřena výškově stavitelnými policemi a bude umožňovat jednoduchou úpravu, neboli demontáž všech polic včetně spodní ,,pevné" části a to pro případ využití pojízdného RACKU. Tato   úprava nebude mít vliv na stabilitu a uzamčení (zabezpečení) skříňky policemi.  Skříňky pro uživatele budou opatřeny jednokřídlými uzamykatelnými dvířky a vnitřní část bude opatřena dvéma výškově stavitelnými policemi. Materiál bude laminovaná dřevotříska tloušťky 18 mm (pracovní deska 25 mm).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</si>
</sst>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6"/>
      <color theme="1"/>
      <name val="Calibri"/>
      <family val="2"/>
      <charset val="238"/>
      <scheme val="minor"/>
    </font>
    <font>
      <b/>
      <sz val="11"/>
      <color theme="1"/>
      <name val="Calibri"/>
      <family val="2"/>
      <charset val="238"/>
      <scheme val="minor"/>
    </font>
    <font>
      <sz val="11"/>
      <name val="Calibri"/>
      <family val="2"/>
      <charset val="238"/>
    </font>
    <font>
      <sz val="11"/>
      <color theme="0"/>
      <name val="Calibri"/>
      <family val="2"/>
      <charset val="238"/>
      <scheme val="minor"/>
    </font>
    <font>
      <b/>
      <sz val="11"/>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right style="thin">
        <color indexed="64"/>
      </right>
      <top style="thick">
        <color indexed="64"/>
      </top>
      <bottom style="thin">
        <color indexed="64"/>
      </bottom>
      <diagonal/>
    </border>
    <border>
      <left/>
      <right style="medium">
        <color indexed="64"/>
      </right>
      <top style="thin">
        <color indexed="64"/>
      </top>
      <bottom style="thick">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style="thick">
        <color indexed="64"/>
      </bottom>
      <diagonal/>
    </border>
    <border>
      <left style="medium">
        <color indexed="64"/>
      </left>
      <right/>
      <top/>
      <bottom style="thin">
        <color indexed="64"/>
      </bottom>
      <diagonal/>
    </border>
  </borders>
  <cellStyleXfs count="1">
    <xf numFmtId="0" fontId="0" fillId="0" borderId="0"/>
  </cellStyleXfs>
  <cellXfs count="287">
    <xf numFmtId="0" fontId="0" fillId="0" borderId="0" xfId="0"/>
    <xf numFmtId="0" fontId="2" fillId="0" borderId="1" xfId="0" applyFont="1" applyBorder="1" applyAlignment="1">
      <alignment horizontal="center"/>
    </xf>
    <xf numFmtId="0" fontId="0" fillId="0" borderId="12" xfId="0" applyBorder="1" applyAlignment="1">
      <alignment horizontal="center"/>
    </xf>
    <xf numFmtId="0" fontId="2" fillId="0" borderId="15"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2" borderId="4" xfId="0" applyFont="1" applyFill="1" applyBorder="1" applyAlignment="1">
      <alignment horizontal="center"/>
    </xf>
    <xf numFmtId="0" fontId="0" fillId="0" borderId="17" xfId="0" applyBorder="1"/>
    <xf numFmtId="0" fontId="2" fillId="0" borderId="18" xfId="0" applyFont="1" applyBorder="1"/>
    <xf numFmtId="0" fontId="0" fillId="0" borderId="11" xfId="0" applyFill="1" applyBorder="1" applyAlignment="1">
      <alignment horizontal="center"/>
    </xf>
    <xf numFmtId="0" fontId="2" fillId="0" borderId="14" xfId="0" applyFont="1" applyFill="1" applyBorder="1" applyAlignment="1">
      <alignment horizontal="center"/>
    </xf>
    <xf numFmtId="0" fontId="2" fillId="0" borderId="8" xfId="0" applyFont="1" applyFill="1" applyBorder="1" applyAlignment="1">
      <alignment horizontal="center"/>
    </xf>
    <xf numFmtId="0" fontId="0" fillId="0" borderId="17" xfId="0" applyFill="1" applyBorder="1" applyAlignment="1">
      <alignment horizontal="center"/>
    </xf>
    <xf numFmtId="0" fontId="2" fillId="0" borderId="18" xfId="0" applyFont="1" applyFill="1" applyBorder="1" applyAlignment="1">
      <alignment horizontal="center"/>
    </xf>
    <xf numFmtId="0" fontId="2" fillId="2" borderId="24" xfId="0" applyFont="1" applyFill="1" applyBorder="1" applyAlignment="1">
      <alignment horizontal="center"/>
    </xf>
    <xf numFmtId="0" fontId="0" fillId="0" borderId="5" xfId="0" applyFill="1" applyBorder="1" applyAlignment="1">
      <alignment horizontal="center"/>
    </xf>
    <xf numFmtId="0" fontId="0" fillId="0" borderId="28" xfId="0" applyBorder="1" applyAlignment="1">
      <alignment horizontal="center"/>
    </xf>
    <xf numFmtId="0" fontId="2" fillId="0" borderId="2" xfId="0" applyFont="1" applyBorder="1" applyAlignment="1">
      <alignment horizontal="center"/>
    </xf>
    <xf numFmtId="0" fontId="2" fillId="2" borderId="4" xfId="0" applyFont="1" applyFill="1" applyBorder="1" applyAlignment="1">
      <alignment horizontal="center" wrapText="1"/>
    </xf>
    <xf numFmtId="0" fontId="2" fillId="2" borderId="24" xfId="0" applyFont="1" applyFill="1" applyBorder="1" applyAlignment="1">
      <alignment horizont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0" borderId="7" xfId="0" applyFont="1" applyFill="1" applyBorder="1" applyAlignment="1">
      <alignment horizontal="center"/>
    </xf>
    <xf numFmtId="0" fontId="2" fillId="0" borderId="14" xfId="0" applyFont="1" applyBorder="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18" xfId="0" applyFont="1" applyBorder="1" applyAlignment="1">
      <alignment horizontal="center" wrapText="1"/>
    </xf>
    <xf numFmtId="0" fontId="2" fillId="0" borderId="29" xfId="0" applyFont="1" applyBorder="1" applyAlignment="1">
      <alignment horizontal="center" wrapText="1"/>
    </xf>
    <xf numFmtId="0" fontId="2" fillId="2" borderId="30" xfId="0" applyFont="1" applyFill="1" applyBorder="1" applyAlignment="1">
      <alignment horizontal="center" wrapText="1"/>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0" borderId="37" xfId="0" applyFont="1" applyBorder="1"/>
    <xf numFmtId="0" fontId="2" fillId="0" borderId="37" xfId="0" applyFont="1" applyFill="1" applyBorder="1" applyAlignment="1">
      <alignment horizontal="center"/>
    </xf>
    <xf numFmtId="0" fontId="2" fillId="0" borderId="16" xfId="0" applyFont="1" applyFill="1" applyBorder="1" applyAlignment="1">
      <alignment horizontal="center"/>
    </xf>
    <xf numFmtId="0" fontId="2" fillId="0" borderId="38" xfId="0" applyFont="1" applyFill="1" applyBorder="1" applyAlignment="1">
      <alignment horizontal="center"/>
    </xf>
    <xf numFmtId="0" fontId="2" fillId="0" borderId="39" xfId="0" applyFont="1" applyBorder="1" applyAlignment="1">
      <alignment horizontal="center"/>
    </xf>
    <xf numFmtId="0" fontId="0" fillId="0" borderId="0" xfId="0" applyAlignment="1">
      <alignment horizontal="right"/>
    </xf>
    <xf numFmtId="0" fontId="0" fillId="0" borderId="0" xfId="0" applyAlignment="1">
      <alignment horizontal="left" wrapText="1" shrinkToFit="1"/>
    </xf>
    <xf numFmtId="0" fontId="2" fillId="2" borderId="41" xfId="0" applyFont="1" applyFill="1" applyBorder="1" applyAlignment="1">
      <alignment horizontal="center"/>
    </xf>
    <xf numFmtId="0" fontId="0" fillId="0" borderId="13" xfId="0" applyBorder="1" applyAlignment="1">
      <alignment horizontal="center"/>
    </xf>
    <xf numFmtId="0" fontId="2" fillId="2" borderId="44" xfId="0" applyFont="1" applyFill="1" applyBorder="1" applyAlignment="1">
      <alignment horizontal="center" wrapText="1"/>
    </xf>
    <xf numFmtId="0" fontId="2" fillId="0" borderId="45" xfId="0" applyFont="1" applyBorder="1" applyAlignment="1">
      <alignment horizontal="center"/>
    </xf>
    <xf numFmtId="0" fontId="2" fillId="0" borderId="37" xfId="0" applyFont="1" applyBorder="1" applyAlignment="1">
      <alignment horizontal="center" wrapText="1"/>
    </xf>
    <xf numFmtId="0" fontId="2" fillId="0" borderId="1" xfId="0" applyFont="1" applyFill="1" applyBorder="1" applyAlignment="1">
      <alignment horizontal="center"/>
    </xf>
    <xf numFmtId="0" fontId="0" fillId="0" borderId="0" xfId="0" applyFont="1" applyFill="1" applyAlignment="1">
      <alignment horizontal="center"/>
    </xf>
    <xf numFmtId="0" fontId="2" fillId="0" borderId="0" xfId="0" applyFont="1" applyFill="1" applyAlignment="1">
      <alignment horizontal="center"/>
    </xf>
    <xf numFmtId="0" fontId="2" fillId="0" borderId="15" xfId="0" applyFont="1" applyFill="1" applyBorder="1" applyAlignment="1">
      <alignment horizontal="center"/>
    </xf>
    <xf numFmtId="0" fontId="0" fillId="0" borderId="29" xfId="0" applyBorder="1"/>
    <xf numFmtId="0" fontId="0" fillId="0" borderId="46" xfId="0" applyFill="1" applyBorder="1" applyAlignment="1">
      <alignment horizontal="center"/>
    </xf>
    <xf numFmtId="0" fontId="0" fillId="0" borderId="29" xfId="0" applyFill="1" applyBorder="1" applyAlignment="1">
      <alignment horizontal="center"/>
    </xf>
    <xf numFmtId="0" fontId="0" fillId="0" borderId="47"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2" fillId="0" borderId="1" xfId="0" applyFont="1" applyFill="1" applyBorder="1" applyAlignment="1">
      <alignment horizontal="center" wrapText="1"/>
    </xf>
    <xf numFmtId="0" fontId="2" fillId="2" borderId="21"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2" fillId="0" borderId="17" xfId="0" applyFont="1" applyFill="1" applyBorder="1" applyAlignment="1">
      <alignment horizontal="center" wrapText="1"/>
    </xf>
    <xf numFmtId="0" fontId="2" fillId="0" borderId="18" xfId="0" applyFont="1" applyFill="1" applyBorder="1" applyAlignment="1">
      <alignment horizontal="center" wrapText="1"/>
    </xf>
    <xf numFmtId="0" fontId="2" fillId="0" borderId="6" xfId="0" applyFont="1" applyFill="1" applyBorder="1" applyAlignment="1">
      <alignment horizontal="center" wrapText="1"/>
    </xf>
    <xf numFmtId="0" fontId="2" fillId="0" borderId="3" xfId="0" applyFont="1" applyFill="1" applyBorder="1" applyAlignment="1">
      <alignment horizontal="center" wrapText="1"/>
    </xf>
    <xf numFmtId="0" fontId="2" fillId="0" borderId="20" xfId="0" applyFont="1" applyFill="1" applyBorder="1" applyAlignment="1">
      <alignment horizontal="center"/>
    </xf>
    <xf numFmtId="0" fontId="2" fillId="0" borderId="39" xfId="0" applyFont="1" applyFill="1" applyBorder="1" applyAlignment="1">
      <alignment horizontal="center"/>
    </xf>
    <xf numFmtId="0" fontId="2" fillId="0" borderId="51" xfId="0" applyFont="1" applyFill="1" applyBorder="1" applyAlignment="1">
      <alignment horizontal="center"/>
    </xf>
    <xf numFmtId="0" fontId="2" fillId="2" borderId="23" xfId="0" applyFont="1" applyFill="1" applyBorder="1" applyAlignment="1">
      <alignment horizontal="center" wrapText="1"/>
    </xf>
    <xf numFmtId="0" fontId="2" fillId="3" borderId="42" xfId="0" applyFont="1" applyFill="1" applyBorder="1" applyAlignment="1">
      <alignment horizontal="center"/>
    </xf>
    <xf numFmtId="0" fontId="2" fillId="3" borderId="43" xfId="0" applyFont="1" applyFill="1" applyBorder="1" applyAlignment="1">
      <alignment horizontal="center"/>
    </xf>
    <xf numFmtId="0" fontId="2" fillId="3" borderId="52"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0" borderId="26" xfId="0" applyFont="1" applyBorder="1" applyAlignment="1">
      <alignment horizontal="center"/>
    </xf>
    <xf numFmtId="0" fontId="0" fillId="3" borderId="42" xfId="0" applyFill="1" applyBorder="1" applyAlignment="1"/>
    <xf numFmtId="0" fontId="2" fillId="3" borderId="42" xfId="0" applyFont="1" applyFill="1" applyBorder="1"/>
    <xf numFmtId="0" fontId="0" fillId="3" borderId="43" xfId="0" applyFill="1" applyBorder="1"/>
    <xf numFmtId="0" fontId="0" fillId="0" borderId="26" xfId="0" applyBorder="1"/>
    <xf numFmtId="0" fontId="0" fillId="0" borderId="41" xfId="0" applyBorder="1"/>
    <xf numFmtId="0" fontId="0" fillId="3" borderId="43" xfId="0" applyFill="1" applyBorder="1" applyAlignment="1"/>
    <xf numFmtId="0" fontId="2" fillId="3" borderId="42" xfId="0" applyFont="1" applyFill="1" applyBorder="1" applyAlignment="1"/>
    <xf numFmtId="0" fontId="2" fillId="0" borderId="0" xfId="0" applyFont="1" applyAlignment="1">
      <alignment horizontal="right" vertical="top"/>
    </xf>
    <xf numFmtId="0" fontId="2" fillId="0" borderId="4" xfId="0" applyFont="1" applyBorder="1" applyAlignment="1">
      <alignment horizontal="center" wrapText="1"/>
    </xf>
    <xf numFmtId="0" fontId="2" fillId="3" borderId="4" xfId="0" applyFont="1" applyFill="1" applyBorder="1" applyAlignment="1">
      <alignment horizontal="center" wrapText="1"/>
    </xf>
    <xf numFmtId="0" fontId="0" fillId="0" borderId="25" xfId="0" applyFont="1" applyBorder="1" applyAlignment="1">
      <alignment horizontal="center"/>
    </xf>
    <xf numFmtId="0" fontId="2" fillId="3" borderId="21" xfId="0" applyFont="1" applyFill="1" applyBorder="1" applyAlignment="1">
      <alignment horizontal="center"/>
    </xf>
    <xf numFmtId="0" fontId="2" fillId="2" borderId="30" xfId="0" applyFont="1" applyFill="1" applyBorder="1" applyAlignment="1">
      <alignment horizontal="center"/>
    </xf>
    <xf numFmtId="0" fontId="2" fillId="2" borderId="32" xfId="0" applyFont="1" applyFill="1" applyBorder="1" applyAlignment="1">
      <alignment horizontal="center"/>
    </xf>
    <xf numFmtId="0" fontId="2" fillId="2" borderId="53" xfId="0" applyFont="1" applyFill="1" applyBorder="1" applyAlignment="1">
      <alignment horizontal="center"/>
    </xf>
    <xf numFmtId="0" fontId="2" fillId="2" borderId="54" xfId="0" applyFont="1" applyFill="1" applyBorder="1" applyAlignment="1">
      <alignment horizontal="center"/>
    </xf>
    <xf numFmtId="49" fontId="1" fillId="2" borderId="21" xfId="0" applyNumberFormat="1" applyFont="1" applyFill="1" applyBorder="1" applyAlignment="1">
      <alignment vertical="center"/>
    </xf>
    <xf numFmtId="49" fontId="1" fillId="2" borderId="22" xfId="0" applyNumberFormat="1" applyFont="1" applyFill="1" applyBorder="1" applyAlignment="1">
      <alignment vertical="center"/>
    </xf>
    <xf numFmtId="0" fontId="2" fillId="3" borderId="53" xfId="0" applyFont="1" applyFill="1" applyBorder="1" applyAlignment="1">
      <alignment horizontal="center"/>
    </xf>
    <xf numFmtId="49" fontId="2" fillId="2" borderId="23" xfId="0" applyNumberFormat="1" applyFont="1" applyFill="1" applyBorder="1" applyAlignment="1">
      <alignment horizontal="center"/>
    </xf>
    <xf numFmtId="49" fontId="1" fillId="2" borderId="50" xfId="0" applyNumberFormat="1" applyFont="1" applyFill="1" applyBorder="1" applyAlignment="1">
      <alignment vertical="center"/>
    </xf>
    <xf numFmtId="0" fontId="2" fillId="3" borderId="4" xfId="0" applyFont="1" applyFill="1" applyBorder="1" applyAlignment="1">
      <alignment horizontal="center"/>
    </xf>
    <xf numFmtId="49" fontId="2" fillId="2" borderId="4" xfId="0" applyNumberFormat="1" applyFont="1" applyFill="1" applyBorder="1" applyAlignment="1">
      <alignment horizontal="center"/>
    </xf>
    <xf numFmtId="0" fontId="2" fillId="4" borderId="21" xfId="0" applyFont="1" applyFill="1" applyBorder="1" applyAlignment="1">
      <alignment horizontal="center"/>
    </xf>
    <xf numFmtId="0" fontId="2" fillId="4" borderId="23" xfId="0" applyFont="1" applyFill="1" applyBorder="1" applyAlignment="1">
      <alignment horizontal="center"/>
    </xf>
    <xf numFmtId="0" fontId="2" fillId="4" borderId="4" xfId="0" applyFont="1" applyFill="1" applyBorder="1" applyAlignment="1">
      <alignment horizontal="center"/>
    </xf>
    <xf numFmtId="0" fontId="2" fillId="4" borderId="54" xfId="0" applyFont="1" applyFill="1" applyBorder="1" applyAlignment="1">
      <alignment horizontal="center"/>
    </xf>
    <xf numFmtId="0" fontId="2" fillId="2" borderId="55" xfId="0" applyFont="1" applyFill="1" applyBorder="1" applyAlignment="1">
      <alignment horizontal="center"/>
    </xf>
    <xf numFmtId="0" fontId="0" fillId="0" borderId="6" xfId="0" applyBorder="1" applyAlignment="1">
      <alignment horizontal="center"/>
    </xf>
    <xf numFmtId="0" fontId="2" fillId="0" borderId="40" xfId="0" applyFont="1" applyBorder="1" applyAlignment="1">
      <alignment horizontal="center"/>
    </xf>
    <xf numFmtId="0" fontId="0" fillId="0" borderId="17" xfId="0"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right"/>
    </xf>
    <xf numFmtId="4" fontId="0" fillId="0" borderId="15" xfId="0" applyNumberFormat="1" applyFont="1" applyFill="1" applyBorder="1" applyAlignment="1"/>
    <xf numFmtId="4" fontId="2" fillId="2" borderId="10" xfId="0" applyNumberFormat="1" applyFont="1" applyFill="1" applyBorder="1" applyAlignment="1">
      <alignment horizontal="right"/>
    </xf>
    <xf numFmtId="4" fontId="0" fillId="0" borderId="49" xfId="0" applyNumberFormat="1" applyFont="1" applyFill="1" applyBorder="1" applyAlignment="1"/>
    <xf numFmtId="0" fontId="2" fillId="2" borderId="9" xfId="0" applyFont="1" applyFill="1" applyBorder="1" applyAlignment="1">
      <alignment horizontal="center"/>
    </xf>
    <xf numFmtId="0" fontId="2" fillId="2" borderId="10" xfId="0" applyFont="1" applyFill="1" applyBorder="1" applyAlignment="1">
      <alignment horizontal="center"/>
    </xf>
    <xf numFmtId="0" fontId="0" fillId="0" borderId="46" xfId="0" applyFont="1" applyFill="1" applyBorder="1" applyAlignment="1">
      <alignment horizontal="right"/>
    </xf>
    <xf numFmtId="0" fontId="0" fillId="0" borderId="3" xfId="0" applyFont="1" applyFill="1" applyBorder="1" applyAlignment="1">
      <alignment horizontal="right"/>
    </xf>
    <xf numFmtId="4" fontId="0" fillId="0" borderId="59" xfId="0" applyNumberFormat="1" applyFont="1" applyFill="1" applyBorder="1" applyAlignment="1"/>
    <xf numFmtId="4" fontId="0" fillId="0" borderId="56" xfId="0" applyNumberFormat="1" applyFont="1" applyFill="1" applyBorder="1" applyAlignment="1"/>
    <xf numFmtId="4" fontId="0" fillId="0" borderId="60" xfId="0" applyNumberFormat="1" applyFont="1" applyFill="1" applyBorder="1" applyAlignment="1"/>
    <xf numFmtId="4" fontId="0" fillId="0" borderId="61" xfId="0" applyNumberFormat="1" applyFont="1" applyFill="1" applyBorder="1" applyAlignment="1"/>
    <xf numFmtId="4" fontId="0" fillId="3" borderId="17" xfId="0" applyNumberFormat="1" applyFont="1" applyFill="1" applyBorder="1" applyAlignment="1"/>
    <xf numFmtId="4" fontId="0" fillId="3" borderId="18" xfId="0" applyNumberFormat="1" applyFont="1" applyFill="1" applyBorder="1" applyAlignment="1"/>
    <xf numFmtId="0" fontId="2" fillId="0" borderId="7" xfId="0" applyFont="1" applyFill="1" applyBorder="1" applyAlignment="1">
      <alignment horizontal="center"/>
    </xf>
    <xf numFmtId="0" fontId="0" fillId="0" borderId="20" xfId="0" applyFont="1" applyFill="1" applyBorder="1" applyAlignment="1">
      <alignment horizontal="right"/>
    </xf>
    <xf numFmtId="4" fontId="0" fillId="3" borderId="37" xfId="0" applyNumberFormat="1" applyFont="1" applyFill="1" applyBorder="1" applyAlignment="1"/>
    <xf numFmtId="4" fontId="0" fillId="0" borderId="65" xfId="0" applyNumberFormat="1" applyFont="1" applyFill="1" applyBorder="1" applyAlignment="1"/>
    <xf numFmtId="4" fontId="0" fillId="0" borderId="66" xfId="0" applyNumberFormat="1" applyFont="1" applyFill="1" applyBorder="1" applyAlignment="1"/>
    <xf numFmtId="4" fontId="0" fillId="0" borderId="51" xfId="0" applyNumberFormat="1" applyFont="1" applyFill="1" applyBorder="1" applyAlignment="1"/>
    <xf numFmtId="0" fontId="0" fillId="0" borderId="40" xfId="0" applyBorder="1" applyAlignment="1"/>
    <xf numFmtId="4" fontId="0" fillId="0" borderId="71" xfId="0" applyNumberFormat="1" applyFont="1" applyFill="1" applyBorder="1" applyAlignment="1"/>
    <xf numFmtId="4" fontId="2" fillId="0" borderId="67" xfId="0" applyNumberFormat="1" applyFont="1" applyFill="1" applyBorder="1" applyAlignment="1"/>
    <xf numFmtId="4" fontId="0" fillId="0" borderId="63" xfId="0" applyNumberFormat="1" applyFont="1" applyFill="1" applyBorder="1" applyAlignment="1"/>
    <xf numFmtId="4" fontId="0" fillId="0" borderId="55" xfId="0" applyNumberFormat="1" applyFont="1" applyFill="1" applyBorder="1" applyAlignment="1"/>
    <xf numFmtId="4" fontId="0" fillId="0" borderId="72" xfId="0" applyNumberFormat="1" applyFont="1" applyFill="1" applyBorder="1" applyAlignment="1"/>
    <xf numFmtId="4" fontId="2" fillId="2" borderId="49" xfId="0" applyNumberFormat="1" applyFont="1" applyFill="1" applyBorder="1" applyAlignment="1">
      <alignment horizontal="right"/>
    </xf>
    <xf numFmtId="4" fontId="5" fillId="0" borderId="67" xfId="0" applyNumberFormat="1" applyFont="1" applyFill="1" applyBorder="1" applyAlignment="1">
      <alignment horizontal="right" wrapText="1"/>
    </xf>
    <xf numFmtId="0" fontId="2" fillId="2" borderId="41" xfId="0" applyFont="1" applyFill="1" applyBorder="1" applyAlignment="1">
      <alignment horizontal="center" wrapText="1"/>
    </xf>
    <xf numFmtId="0" fontId="2" fillId="0" borderId="51" xfId="0" applyFont="1" applyBorder="1" applyAlignment="1">
      <alignment horizontal="center"/>
    </xf>
    <xf numFmtId="0" fontId="0" fillId="0" borderId="41" xfId="0" applyFont="1" applyBorder="1" applyAlignment="1">
      <alignment horizontal="center"/>
    </xf>
    <xf numFmtId="4" fontId="0" fillId="0" borderId="73" xfId="0" applyNumberFormat="1" applyFont="1" applyFill="1" applyBorder="1" applyAlignment="1"/>
    <xf numFmtId="4" fontId="2" fillId="3" borderId="74" xfId="0" applyNumberFormat="1" applyFont="1" applyFill="1" applyBorder="1" applyAlignment="1"/>
    <xf numFmtId="4" fontId="0" fillId="3" borderId="29" xfId="0" applyNumberFormat="1" applyFont="1" applyFill="1" applyBorder="1" applyAlignment="1"/>
    <xf numFmtId="4" fontId="0" fillId="0" borderId="75" xfId="0" applyNumberFormat="1" applyFont="1" applyFill="1" applyBorder="1" applyAlignment="1"/>
    <xf numFmtId="0" fontId="2" fillId="0" borderId="40" xfId="0" applyFont="1" applyFill="1" applyBorder="1" applyAlignment="1">
      <alignment horizontal="left"/>
    </xf>
    <xf numFmtId="0" fontId="0" fillId="0" borderId="76" xfId="0" applyBorder="1" applyAlignment="1"/>
    <xf numFmtId="4" fontId="5" fillId="0" borderId="77" xfId="0" applyNumberFormat="1" applyFont="1" applyFill="1" applyBorder="1" applyAlignment="1">
      <alignment horizontal="right" wrapText="1"/>
    </xf>
    <xf numFmtId="4" fontId="0" fillId="3" borderId="79" xfId="0" applyNumberFormat="1" applyFont="1" applyFill="1" applyBorder="1" applyAlignment="1"/>
    <xf numFmtId="4" fontId="0" fillId="0" borderId="80" xfId="0" applyNumberFormat="1" applyFont="1" applyFill="1" applyBorder="1" applyAlignment="1"/>
    <xf numFmtId="0" fontId="2" fillId="0" borderId="8" xfId="0" applyFont="1" applyFill="1" applyBorder="1" applyAlignment="1">
      <alignment horizontal="left"/>
    </xf>
    <xf numFmtId="0" fontId="2" fillId="0" borderId="10" xfId="0" applyFont="1" applyFill="1" applyBorder="1" applyAlignment="1">
      <alignment horizontal="left"/>
    </xf>
    <xf numFmtId="0" fontId="0" fillId="0" borderId="40" xfId="0" applyFont="1" applyFill="1" applyBorder="1" applyAlignment="1">
      <alignment horizontal="right"/>
    </xf>
    <xf numFmtId="4" fontId="4" fillId="4" borderId="19" xfId="0" applyNumberFormat="1" applyFont="1" applyFill="1" applyBorder="1" applyAlignment="1"/>
    <xf numFmtId="4" fontId="0" fillId="0" borderId="76" xfId="0" applyNumberFormat="1" applyFont="1" applyFill="1" applyBorder="1" applyAlignment="1"/>
    <xf numFmtId="4" fontId="2" fillId="3" borderId="81" xfId="0" applyNumberFormat="1" applyFont="1" applyFill="1" applyBorder="1" applyAlignment="1"/>
    <xf numFmtId="0" fontId="2" fillId="0" borderId="60" xfId="0" applyFont="1" applyFill="1" applyBorder="1" applyAlignment="1">
      <alignment horizontal="left" wrapText="1"/>
    </xf>
    <xf numFmtId="0" fontId="2" fillId="0" borderId="61" xfId="0" applyFont="1" applyFill="1" applyBorder="1" applyAlignment="1">
      <alignment horizontal="left" wrapText="1"/>
    </xf>
    <xf numFmtId="0" fontId="2" fillId="0" borderId="65" xfId="0" applyFont="1" applyFill="1" applyBorder="1" applyAlignment="1">
      <alignment horizontal="left" wrapText="1"/>
    </xf>
    <xf numFmtId="0" fontId="2" fillId="0" borderId="75" xfId="0" applyFont="1" applyFill="1" applyBorder="1" applyAlignment="1">
      <alignment horizontal="left" wrapText="1"/>
    </xf>
    <xf numFmtId="0" fontId="2" fillId="0" borderId="75" xfId="0" applyFont="1" applyFill="1" applyBorder="1" applyAlignment="1">
      <alignment horizontal="left"/>
    </xf>
    <xf numFmtId="0" fontId="2" fillId="0" borderId="61" xfId="0" applyFont="1" applyFill="1" applyBorder="1" applyAlignment="1">
      <alignment horizontal="left"/>
    </xf>
    <xf numFmtId="0" fontId="2" fillId="0" borderId="65" xfId="0" applyFont="1" applyFill="1" applyBorder="1" applyAlignment="1">
      <alignment horizontal="left"/>
    </xf>
    <xf numFmtId="0" fontId="2" fillId="2" borderId="61" xfId="0" applyFont="1" applyFill="1" applyBorder="1" applyAlignment="1">
      <alignment horizontal="left" vertical="center"/>
    </xf>
    <xf numFmtId="0" fontId="2" fillId="2" borderId="76" xfId="0" applyFont="1" applyFill="1" applyBorder="1" applyAlignment="1">
      <alignment horizontal="left" vertical="center"/>
    </xf>
    <xf numFmtId="0" fontId="2" fillId="2" borderId="60" xfId="0" applyNumberFormat="1" applyFont="1" applyFill="1" applyBorder="1" applyAlignment="1">
      <alignment horizontal="left"/>
    </xf>
    <xf numFmtId="0" fontId="2" fillId="2" borderId="61" xfId="0" applyNumberFormat="1" applyFont="1" applyFill="1" applyBorder="1" applyAlignment="1">
      <alignment horizontal="left"/>
    </xf>
    <xf numFmtId="0" fontId="2" fillId="2" borderId="76" xfId="0" applyNumberFormat="1" applyFont="1" applyFill="1" applyBorder="1" applyAlignment="1">
      <alignment horizontal="left"/>
    </xf>
    <xf numFmtId="0" fontId="2" fillId="2" borderId="24" xfId="0" applyFont="1" applyFill="1" applyBorder="1" applyAlignment="1">
      <alignment wrapText="1"/>
    </xf>
    <xf numFmtId="0" fontId="2" fillId="4" borderId="43" xfId="0" applyFont="1" applyFill="1" applyBorder="1" applyAlignment="1"/>
    <xf numFmtId="0" fontId="2" fillId="0" borderId="20" xfId="0" applyFont="1" applyFill="1" applyBorder="1" applyAlignment="1">
      <alignment horizontal="left"/>
    </xf>
    <xf numFmtId="0" fontId="2" fillId="0" borderId="16" xfId="0" applyFont="1" applyFill="1" applyBorder="1" applyAlignment="1">
      <alignment horizontal="left"/>
    </xf>
    <xf numFmtId="0" fontId="2" fillId="2" borderId="23" xfId="0" applyFont="1" applyFill="1" applyBorder="1" applyAlignment="1">
      <alignment horizontal="left" vertical="center"/>
    </xf>
    <xf numFmtId="0" fontId="0" fillId="0" borderId="1" xfId="0" applyBorder="1"/>
    <xf numFmtId="0" fontId="2" fillId="0" borderId="1" xfId="0" applyFont="1" applyBorder="1" applyAlignment="1"/>
    <xf numFmtId="0" fontId="2" fillId="0" borderId="1" xfId="0" applyFont="1" applyBorder="1" applyAlignment="1">
      <alignment horizontal="right" vertical="top"/>
    </xf>
    <xf numFmtId="0" fontId="2" fillId="0" borderId="1" xfId="0" applyFont="1" applyBorder="1"/>
    <xf numFmtId="0" fontId="0" fillId="0" borderId="0" xfId="0" applyAlignment="1">
      <alignment wrapText="1" shrinkToFi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xf>
    <xf numFmtId="0" fontId="0" fillId="0" borderId="2" xfId="0" applyBorder="1" applyAlignment="1">
      <alignment horizontal="center"/>
    </xf>
    <xf numFmtId="0" fontId="0" fillId="0" borderId="56" xfId="0"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6" xfId="0" applyFont="1" applyBorder="1" applyAlignment="1">
      <alignment horizontal="center"/>
    </xf>
    <xf numFmtId="49" fontId="1" fillId="2" borderId="34" xfId="0" applyNumberFormat="1" applyFont="1" applyFill="1" applyBorder="1" applyAlignment="1">
      <alignment horizontal="center" vertical="center"/>
    </xf>
    <xf numFmtId="49" fontId="1" fillId="2" borderId="31"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32" xfId="0" applyNumberFormat="1" applyFont="1" applyFill="1" applyBorder="1" applyAlignment="1">
      <alignment horizontal="center" vertical="center"/>
    </xf>
    <xf numFmtId="49" fontId="1" fillId="2" borderId="33"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0" fontId="2" fillId="3" borderId="24" xfId="0" applyFont="1" applyFill="1" applyBorder="1" applyAlignment="1">
      <alignment horizontal="left"/>
    </xf>
    <xf numFmtId="0" fontId="2" fillId="3" borderId="42" xfId="0" applyFont="1" applyFill="1" applyBorder="1" applyAlignment="1">
      <alignment horizontal="left"/>
    </xf>
    <xf numFmtId="0" fontId="2" fillId="0" borderId="1" xfId="0" applyFont="1" applyBorder="1" applyAlignment="1">
      <alignment horizontal="center"/>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61" xfId="0" applyFont="1" applyFill="1" applyBorder="1" applyAlignment="1">
      <alignment horizontal="center"/>
    </xf>
    <xf numFmtId="0" fontId="2" fillId="2" borderId="24"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0" fillId="2" borderId="24" xfId="0" applyFill="1" applyBorder="1" applyAlignment="1">
      <alignment horizontal="center"/>
    </xf>
    <xf numFmtId="0" fontId="0" fillId="2" borderId="42" xfId="0" applyFill="1" applyBorder="1" applyAlignment="1">
      <alignment horizontal="center"/>
    </xf>
    <xf numFmtId="0" fontId="6" fillId="0" borderId="1" xfId="0" applyFont="1" applyBorder="1" applyAlignment="1">
      <alignment horizontal="left" wrapText="1"/>
    </xf>
    <xf numFmtId="0" fontId="2" fillId="0" borderId="24" xfId="0" applyFont="1" applyBorder="1" applyAlignment="1">
      <alignment horizontal="left"/>
    </xf>
    <xf numFmtId="0" fontId="2" fillId="0" borderId="42" xfId="0" applyFont="1" applyBorder="1" applyAlignment="1">
      <alignment horizontal="left"/>
    </xf>
    <xf numFmtId="49" fontId="1" fillId="2" borderId="24" xfId="0" applyNumberFormat="1" applyFont="1" applyFill="1" applyBorder="1" applyAlignment="1">
      <alignment horizontal="center" vertical="center"/>
    </xf>
    <xf numFmtId="49" fontId="1" fillId="2" borderId="42" xfId="0" applyNumberFormat="1" applyFont="1" applyFill="1" applyBorder="1" applyAlignment="1">
      <alignment horizontal="center" vertical="center"/>
    </xf>
    <xf numFmtId="49" fontId="1" fillId="2" borderId="43" xfId="0" applyNumberFormat="1" applyFont="1" applyFill="1" applyBorder="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48"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wrapText="1" shrinkToFit="1"/>
    </xf>
    <xf numFmtId="0" fontId="2" fillId="0" borderId="52" xfId="0" applyFont="1" applyBorder="1" applyAlignment="1">
      <alignment horizontal="left"/>
    </xf>
    <xf numFmtId="0" fontId="6" fillId="0" borderId="1" xfId="0" applyFont="1" applyBorder="1" applyAlignment="1">
      <alignment horizontal="left" wrapText="1" shrinkToFit="1"/>
    </xf>
    <xf numFmtId="0" fontId="2" fillId="0" borderId="1" xfId="0" applyFont="1" applyBorder="1" applyAlignment="1">
      <alignment horizontal="center" vertical="center"/>
    </xf>
    <xf numFmtId="49" fontId="2" fillId="2" borderId="24" xfId="0" applyNumberFormat="1" applyFont="1" applyFill="1" applyBorder="1" applyAlignment="1">
      <alignment horizontal="center"/>
    </xf>
    <xf numFmtId="49" fontId="2" fillId="2" borderId="43" xfId="0" applyNumberFormat="1" applyFont="1" applyFill="1" applyBorder="1" applyAlignment="1">
      <alignment horizontal="center"/>
    </xf>
    <xf numFmtId="0" fontId="2" fillId="3" borderId="24" xfId="0" applyFont="1" applyFill="1" applyBorder="1" applyAlignment="1">
      <alignment horizontal="center"/>
    </xf>
    <xf numFmtId="0" fontId="2" fillId="3" borderId="43" xfId="0" applyFont="1" applyFill="1" applyBorder="1" applyAlignment="1">
      <alignment horizontal="center"/>
    </xf>
    <xf numFmtId="0" fontId="2" fillId="0" borderId="43" xfId="0" applyFont="1" applyBorder="1" applyAlignment="1">
      <alignment horizontal="left"/>
    </xf>
    <xf numFmtId="0" fontId="0" fillId="0" borderId="1" xfId="0" applyBorder="1" applyAlignment="1">
      <alignment horizontal="left" wrapText="1" shrinkToFit="1"/>
    </xf>
    <xf numFmtId="0" fontId="2" fillId="3" borderId="0" xfId="0" applyFont="1" applyFill="1" applyBorder="1" applyAlignment="1">
      <alignment horizontal="center"/>
    </xf>
    <xf numFmtId="0" fontId="1" fillId="2" borderId="21" xfId="0" applyFont="1" applyFill="1" applyBorder="1" applyAlignment="1">
      <alignment horizontal="center"/>
    </xf>
    <xf numFmtId="0" fontId="1" fillId="2" borderId="52"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2" fillId="2" borderId="25" xfId="0" applyFont="1" applyFill="1" applyBorder="1" applyAlignment="1">
      <alignment horizontal="left" vertical="center"/>
    </xf>
    <xf numFmtId="0" fontId="2" fillId="2" borderId="78" xfId="0" applyFont="1" applyFill="1" applyBorder="1" applyAlignment="1">
      <alignment horizontal="left" vertical="center"/>
    </xf>
    <xf numFmtId="0" fontId="2" fillId="2" borderId="53" xfId="0"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4"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0" fontId="2" fillId="2" borderId="11" xfId="0" applyFont="1" applyFill="1" applyBorder="1" applyAlignment="1">
      <alignment horizontal="lef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68" xfId="0" applyFont="1" applyFill="1" applyBorder="1" applyAlignment="1">
      <alignment horizontal="left"/>
    </xf>
    <xf numFmtId="0" fontId="2" fillId="0" borderId="40" xfId="0" applyFont="1" applyFill="1" applyBorder="1" applyAlignment="1">
      <alignment horizontal="left"/>
    </xf>
    <xf numFmtId="0" fontId="0" fillId="0" borderId="40" xfId="0" applyBorder="1" applyAlignment="1"/>
    <xf numFmtId="0" fontId="0" fillId="0" borderId="76" xfId="0" applyBorder="1" applyAlignment="1"/>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0" fillId="0" borderId="6" xfId="0" applyBorder="1" applyAlignment="1"/>
    <xf numFmtId="0" fontId="0" fillId="0" borderId="60" xfId="0" applyBorder="1" applyAlignment="1"/>
    <xf numFmtId="0" fontId="2" fillId="2" borderId="64"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48" xfId="0" applyFont="1" applyFill="1" applyBorder="1" applyAlignment="1">
      <alignment horizontal="center"/>
    </xf>
    <xf numFmtId="0" fontId="2" fillId="2" borderId="49" xfId="0" applyFont="1" applyFill="1" applyBorder="1" applyAlignment="1">
      <alignment horizontal="center"/>
    </xf>
    <xf numFmtId="0" fontId="2" fillId="0" borderId="82" xfId="0" applyFont="1" applyFill="1" applyBorder="1" applyAlignment="1">
      <alignment horizontal="left"/>
    </xf>
    <xf numFmtId="0" fontId="2" fillId="0" borderId="46"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2" borderId="68" xfId="0" applyFont="1" applyFill="1" applyBorder="1" applyAlignment="1">
      <alignment horizontal="left"/>
    </xf>
    <xf numFmtId="0" fontId="2" fillId="2" borderId="40" xfId="0" applyFont="1" applyFill="1" applyBorder="1" applyAlignment="1">
      <alignment horizontal="left"/>
    </xf>
    <xf numFmtId="0" fontId="0" fillId="0" borderId="40" xfId="0" applyBorder="1" applyAlignment="1">
      <alignment horizontal="left"/>
    </xf>
    <xf numFmtId="0" fontId="0" fillId="0" borderId="69" xfId="0" applyBorder="1" applyAlignment="1">
      <alignment horizontal="left"/>
    </xf>
    <xf numFmtId="0" fontId="2" fillId="2" borderId="41" xfId="0" applyFont="1" applyFill="1" applyBorder="1" applyAlignment="1">
      <alignment horizontal="left" vertical="center"/>
    </xf>
    <xf numFmtId="0" fontId="2" fillId="2" borderId="55" xfId="0" applyFont="1" applyFill="1" applyBorder="1" applyAlignment="1">
      <alignment horizontal="left" vertical="center"/>
    </xf>
    <xf numFmtId="0" fontId="2" fillId="2" borderId="54" xfId="0" applyFont="1" applyFill="1" applyBorder="1" applyAlignment="1">
      <alignment horizontal="left" vertical="center"/>
    </xf>
    <xf numFmtId="0" fontId="2" fillId="2" borderId="41" xfId="0" applyNumberFormat="1" applyFont="1" applyFill="1" applyBorder="1" applyAlignment="1">
      <alignment horizontal="left" vertical="center"/>
    </xf>
    <xf numFmtId="0" fontId="2" fillId="2" borderId="55" xfId="0" applyNumberFormat="1" applyFont="1" applyFill="1" applyBorder="1" applyAlignment="1">
      <alignment horizontal="left" vertical="center"/>
    </xf>
    <xf numFmtId="0" fontId="2" fillId="2" borderId="54" xfId="0" applyNumberFormat="1" applyFont="1" applyFill="1" applyBorder="1" applyAlignment="1">
      <alignment horizontal="left" vertical="center"/>
    </xf>
    <xf numFmtId="0" fontId="2" fillId="2" borderId="49" xfId="0" applyFont="1" applyFill="1" applyBorder="1" applyAlignment="1">
      <alignment horizontal="left" vertical="center"/>
    </xf>
    <xf numFmtId="0" fontId="2" fillId="2" borderId="5" xfId="0" applyFont="1" applyFill="1" applyBorder="1" applyAlignment="1">
      <alignment horizontal="left"/>
    </xf>
    <xf numFmtId="0" fontId="2" fillId="2" borderId="6" xfId="0" applyFont="1" applyFill="1" applyBorder="1" applyAlignment="1">
      <alignment horizontal="left"/>
    </xf>
    <xf numFmtId="0" fontId="0" fillId="0" borderId="6" xfId="0" applyBorder="1" applyAlignment="1">
      <alignment horizontal="left"/>
    </xf>
    <xf numFmtId="0" fontId="0" fillId="0" borderId="70" xfId="0"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7</xdr:col>
      <xdr:colOff>476251</xdr:colOff>
      <xdr:row>44</xdr:row>
      <xdr:rowOff>47626</xdr:rowOff>
    </xdr:from>
    <xdr:to>
      <xdr:col>8</xdr:col>
      <xdr:colOff>385158</xdr:colOff>
      <xdr:row>44</xdr:row>
      <xdr:rowOff>1266825</xdr:rowOff>
    </xdr:to>
    <xdr:pic>
      <xdr:nvPicPr>
        <xdr:cNvPr id="3" name="Obrázek 2"/>
        <xdr:cNvPicPr>
          <a:picLocks noChangeAspect="1"/>
        </xdr:cNvPicPr>
      </xdr:nvPicPr>
      <xdr:blipFill>
        <a:blip xmlns:r="http://schemas.openxmlformats.org/officeDocument/2006/relationships" r:embed="rId1"/>
        <a:stretch>
          <a:fillRect/>
        </a:stretch>
      </xdr:blipFill>
      <xdr:spPr>
        <a:xfrm>
          <a:off x="5953126" y="12363451"/>
          <a:ext cx="813782" cy="1219199"/>
        </a:xfrm>
        <a:prstGeom prst="rect">
          <a:avLst/>
        </a:prstGeom>
      </xdr:spPr>
    </xdr:pic>
    <xdr:clientData/>
  </xdr:twoCellAnchor>
  <xdr:twoCellAnchor editAs="oneCell">
    <xdr:from>
      <xdr:col>7</xdr:col>
      <xdr:colOff>409575</xdr:colOff>
      <xdr:row>41</xdr:row>
      <xdr:rowOff>66675</xdr:rowOff>
    </xdr:from>
    <xdr:to>
      <xdr:col>8</xdr:col>
      <xdr:colOff>476250</xdr:colOff>
      <xdr:row>41</xdr:row>
      <xdr:rowOff>1328674</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 y="8382000"/>
          <a:ext cx="971550" cy="126199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7</xdr:col>
      <xdr:colOff>504825</xdr:colOff>
      <xdr:row>42</xdr:row>
      <xdr:rowOff>28575</xdr:rowOff>
    </xdr:from>
    <xdr:to>
      <xdr:col>8</xdr:col>
      <xdr:colOff>428625</xdr:colOff>
      <xdr:row>42</xdr:row>
      <xdr:rowOff>1299185</xdr:rowOff>
    </xdr:to>
    <xdr:pic>
      <xdr:nvPicPr>
        <xdr:cNvPr id="7"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81700" y="9677400"/>
          <a:ext cx="828675" cy="127061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7</xdr:col>
      <xdr:colOff>114300</xdr:colOff>
      <xdr:row>45</xdr:row>
      <xdr:rowOff>133351</xdr:rowOff>
    </xdr:from>
    <xdr:to>
      <xdr:col>8</xdr:col>
      <xdr:colOff>900847</xdr:colOff>
      <xdr:row>45</xdr:row>
      <xdr:rowOff>1133475</xdr:rowOff>
    </xdr:to>
    <xdr:pic>
      <xdr:nvPicPr>
        <xdr:cNvPr id="8"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1175" y="13782676"/>
          <a:ext cx="1691422" cy="100012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7</xdr:col>
      <xdr:colOff>390525</xdr:colOff>
      <xdr:row>43</xdr:row>
      <xdr:rowOff>95250</xdr:rowOff>
    </xdr:from>
    <xdr:to>
      <xdr:col>8</xdr:col>
      <xdr:colOff>676275</xdr:colOff>
      <xdr:row>43</xdr:row>
      <xdr:rowOff>1285875</xdr:rowOff>
    </xdr:to>
    <xdr:pic>
      <xdr:nvPicPr>
        <xdr:cNvPr id="9" name="Obrázek 8" descr="SouvisejÃ­cÃ­ obrÃ¡zek"/>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67400" y="11077575"/>
          <a:ext cx="1190625"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37</xdr:row>
      <xdr:rowOff>19050</xdr:rowOff>
    </xdr:from>
    <xdr:to>
      <xdr:col>7</xdr:col>
      <xdr:colOff>3028950</xdr:colOff>
      <xdr:row>39</xdr:row>
      <xdr:rowOff>342900</xdr:rowOff>
    </xdr:to>
    <xdr:pic>
      <xdr:nvPicPr>
        <xdr:cNvPr id="2" name="Obrázek 1" descr="VÃ½sledek obrÃ¡zku pro Å¡kolnÃ­ stÅ¯l obdÃ©lnÃ­kovÃ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7391400"/>
          <a:ext cx="2990850" cy="299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64630</xdr:colOff>
      <xdr:row>39</xdr:row>
      <xdr:rowOff>504825</xdr:rowOff>
    </xdr:from>
    <xdr:to>
      <xdr:col>7</xdr:col>
      <xdr:colOff>3067049</xdr:colOff>
      <xdr:row>40</xdr:row>
      <xdr:rowOff>1095374</xdr:rowOff>
    </xdr:to>
    <xdr:pic>
      <xdr:nvPicPr>
        <xdr:cNvPr id="3" name="Obrázek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108" t="25981" r="6986" b="19240"/>
        <a:stretch/>
      </xdr:blipFill>
      <xdr:spPr>
        <a:xfrm>
          <a:off x="5398630" y="10544175"/>
          <a:ext cx="3002419" cy="1914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209550</xdr:colOff>
      <xdr:row>42</xdr:row>
      <xdr:rowOff>28576</xdr:rowOff>
    </xdr:from>
    <xdr:to>
      <xdr:col>9</xdr:col>
      <xdr:colOff>2990849</xdr:colOff>
      <xdr:row>42</xdr:row>
      <xdr:rowOff>1657350</xdr:rowOff>
    </xdr:to>
    <xdr:pic>
      <xdr:nvPicPr>
        <xdr:cNvPr id="7" name="Obrázek 6" descr="VÃ½sledek obrÃ¡zku pro Å¡kolnÃ­ tabule na trojnoÅ¾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5392401"/>
          <a:ext cx="2781299" cy="1628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38</xdr:row>
      <xdr:rowOff>76201</xdr:rowOff>
    </xdr:from>
    <xdr:to>
      <xdr:col>9</xdr:col>
      <xdr:colOff>3288630</xdr:colOff>
      <xdr:row>38</xdr:row>
      <xdr:rowOff>1647825</xdr:rowOff>
    </xdr:to>
    <xdr:pic>
      <xdr:nvPicPr>
        <xdr:cNvPr id="2" name="Obrázek 1" descr="VÃ½sledek obrÃ¡zku pro Å¡kolnÃ­ tabul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7525" y="8963026"/>
          <a:ext cx="3155280" cy="157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180975</xdr:colOff>
      <xdr:row>37</xdr:row>
      <xdr:rowOff>76200</xdr:rowOff>
    </xdr:from>
    <xdr:to>
      <xdr:col>9</xdr:col>
      <xdr:colOff>2962275</xdr:colOff>
      <xdr:row>37</xdr:row>
      <xdr:rowOff>1518197</xdr:rowOff>
    </xdr:to>
    <xdr:pic>
      <xdr:nvPicPr>
        <xdr:cNvPr id="4" name="Obrázek 3" descr="VÃ½sledek obrÃ¡zku pro Å¡kolnÃ­ tabu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150" y="7248525"/>
          <a:ext cx="2781300" cy="1441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600074</xdr:colOff>
      <xdr:row>39</xdr:row>
      <xdr:rowOff>228600</xdr:rowOff>
    </xdr:from>
    <xdr:to>
      <xdr:col>9</xdr:col>
      <xdr:colOff>2914649</xdr:colOff>
      <xdr:row>39</xdr:row>
      <xdr:rowOff>1514475</xdr:rowOff>
    </xdr:to>
    <xdr:pic>
      <xdr:nvPicPr>
        <xdr:cNvPr id="5" name="Obrázek 4" descr="VÃ½sledek obrÃ¡zku pro Å¡kolnÃ­ tabule na pylone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49" y="10829925"/>
          <a:ext cx="2314575"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40</xdr:row>
      <xdr:rowOff>133351</xdr:rowOff>
    </xdr:from>
    <xdr:to>
      <xdr:col>9</xdr:col>
      <xdr:colOff>3028949</xdr:colOff>
      <xdr:row>41</xdr:row>
      <xdr:rowOff>1381125</xdr:rowOff>
    </xdr:to>
    <xdr:pic>
      <xdr:nvPicPr>
        <xdr:cNvPr id="6" name="Obrázek 5" descr="SouvisejÃ­cÃ­ obrÃ¡zek"/>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91350" y="12449176"/>
          <a:ext cx="2771774" cy="2771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95250</xdr:colOff>
      <xdr:row>2</xdr:row>
      <xdr:rowOff>28574</xdr:rowOff>
    </xdr:from>
    <xdr:to>
      <xdr:col>8</xdr:col>
      <xdr:colOff>1362075</xdr:colOff>
      <xdr:row>2</xdr:row>
      <xdr:rowOff>1689949</xdr:rowOff>
    </xdr:to>
    <xdr:pic>
      <xdr:nvPicPr>
        <xdr:cNvPr id="3" name="Obrázek 2"/>
        <xdr:cNvPicPr>
          <a:picLocks noChangeAspect="1"/>
        </xdr:cNvPicPr>
      </xdr:nvPicPr>
      <xdr:blipFill>
        <a:blip xmlns:r="http://schemas.openxmlformats.org/officeDocument/2006/relationships" r:embed="rId1"/>
        <a:stretch>
          <a:fillRect/>
        </a:stretch>
      </xdr:blipFill>
      <xdr:spPr>
        <a:xfrm>
          <a:off x="5581650" y="600074"/>
          <a:ext cx="1266825" cy="1661375"/>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opLeftCell="A52" workbookViewId="0">
      <selection activeCell="O46" sqref="O46"/>
    </sheetView>
  </sheetViews>
  <sheetFormatPr defaultRowHeight="15" x14ac:dyDescent="0.25"/>
  <cols>
    <col min="1" max="2" width="9.28515625" customWidth="1"/>
    <col min="3" max="4" width="11.42578125" customWidth="1"/>
    <col min="5" max="9" width="13.5703125" customWidth="1"/>
    <col min="10" max="10" width="9.140625" customWidth="1"/>
  </cols>
  <sheetData>
    <row r="1" spans="1:9" ht="21.75" customHeight="1" x14ac:dyDescent="0.25">
      <c r="A1" s="193" t="s">
        <v>36</v>
      </c>
      <c r="B1" s="194"/>
      <c r="C1" s="194"/>
      <c r="D1" s="194"/>
      <c r="E1" s="194"/>
      <c r="F1" s="194"/>
      <c r="G1" s="194"/>
      <c r="H1" s="194"/>
      <c r="I1" s="195"/>
    </row>
    <row r="2" spans="1:9" ht="15.75" thickBot="1" x14ac:dyDescent="0.3">
      <c r="A2" s="196"/>
      <c r="B2" s="197"/>
      <c r="C2" s="197"/>
      <c r="D2" s="197"/>
      <c r="E2" s="197"/>
      <c r="F2" s="197"/>
      <c r="G2" s="197"/>
      <c r="H2" s="197"/>
      <c r="I2" s="198"/>
    </row>
    <row r="3" spans="1:9" ht="45.75" thickBot="1" x14ac:dyDescent="0.3">
      <c r="A3" s="18" t="s">
        <v>7</v>
      </c>
      <c r="B3" s="18" t="s">
        <v>6</v>
      </c>
      <c r="C3" s="19" t="s">
        <v>11</v>
      </c>
      <c r="D3" s="19" t="s">
        <v>12</v>
      </c>
      <c r="E3" s="60" t="s">
        <v>37</v>
      </c>
      <c r="F3" s="61" t="s">
        <v>38</v>
      </c>
      <c r="G3" s="62" t="s">
        <v>39</v>
      </c>
      <c r="H3" s="62" t="s">
        <v>40</v>
      </c>
      <c r="I3" s="75" t="s">
        <v>41</v>
      </c>
    </row>
    <row r="4" spans="1:9" x14ac:dyDescent="0.25">
      <c r="A4" s="68"/>
      <c r="B4" s="70"/>
      <c r="C4" s="68"/>
      <c r="D4" s="70"/>
      <c r="E4" s="63"/>
      <c r="F4" s="64"/>
      <c r="G4" s="64"/>
      <c r="H4" s="64"/>
      <c r="I4" s="65"/>
    </row>
    <row r="5" spans="1:9" ht="15" customHeight="1" x14ac:dyDescent="0.25">
      <c r="A5" s="69" t="s">
        <v>45</v>
      </c>
      <c r="B5" s="71">
        <v>17</v>
      </c>
      <c r="C5" s="69">
        <v>26</v>
      </c>
      <c r="D5" s="71">
        <v>26</v>
      </c>
      <c r="E5" s="66"/>
      <c r="F5" s="59"/>
      <c r="G5" s="59">
        <v>26</v>
      </c>
      <c r="H5" s="59"/>
      <c r="I5" s="67"/>
    </row>
    <row r="6" spans="1:9" x14ac:dyDescent="0.25">
      <c r="A6" s="53"/>
      <c r="B6" s="54"/>
      <c r="C6" s="55"/>
      <c r="D6" s="54"/>
      <c r="E6" s="56"/>
      <c r="F6" s="57"/>
      <c r="G6" s="57"/>
      <c r="H6" s="57"/>
      <c r="I6" s="58"/>
    </row>
    <row r="7" spans="1:9" x14ac:dyDescent="0.25">
      <c r="A7" s="8" t="s">
        <v>4</v>
      </c>
      <c r="B7" s="32">
        <v>21</v>
      </c>
      <c r="C7" s="13">
        <v>45</v>
      </c>
      <c r="D7" s="32">
        <v>50</v>
      </c>
      <c r="E7" s="10">
        <v>50</v>
      </c>
      <c r="F7" s="49"/>
      <c r="G7" s="49">
        <v>1</v>
      </c>
      <c r="H7" s="49"/>
      <c r="I7" s="52"/>
    </row>
    <row r="8" spans="1:9" x14ac:dyDescent="0.25">
      <c r="A8" s="8"/>
      <c r="B8" s="32"/>
      <c r="C8" s="13"/>
      <c r="D8" s="32"/>
      <c r="E8" s="10"/>
      <c r="F8" s="49"/>
      <c r="G8" s="49"/>
      <c r="H8" s="49"/>
      <c r="I8" s="52"/>
    </row>
    <row r="9" spans="1:9" x14ac:dyDescent="0.25">
      <c r="A9" s="8" t="s">
        <v>3</v>
      </c>
      <c r="B9" s="32">
        <v>100</v>
      </c>
      <c r="C9" s="13">
        <v>550</v>
      </c>
      <c r="D9" s="32">
        <v>56</v>
      </c>
      <c r="E9" s="10">
        <v>32</v>
      </c>
      <c r="F9" s="49">
        <v>24</v>
      </c>
      <c r="G9" s="49">
        <v>6</v>
      </c>
      <c r="H9" s="49"/>
      <c r="I9" s="52"/>
    </row>
    <row r="10" spans="1:9" x14ac:dyDescent="0.25">
      <c r="A10" s="8"/>
      <c r="B10" s="32">
        <v>101</v>
      </c>
      <c r="C10" s="13">
        <v>140</v>
      </c>
      <c r="D10" s="32" t="s">
        <v>10</v>
      </c>
      <c r="E10" s="10"/>
      <c r="F10" s="49"/>
      <c r="G10" s="49">
        <v>4</v>
      </c>
      <c r="H10" s="49"/>
      <c r="I10" s="52"/>
    </row>
    <row r="11" spans="1:9" x14ac:dyDescent="0.25">
      <c r="A11" s="8"/>
      <c r="B11" s="32">
        <v>103</v>
      </c>
      <c r="C11" s="13">
        <v>90</v>
      </c>
      <c r="D11" s="32" t="s">
        <v>10</v>
      </c>
      <c r="E11" s="10"/>
      <c r="F11" s="49"/>
      <c r="G11" s="49">
        <v>4</v>
      </c>
      <c r="H11" s="49"/>
      <c r="I11" s="52"/>
    </row>
    <row r="12" spans="1:9" x14ac:dyDescent="0.25">
      <c r="A12" s="8"/>
      <c r="B12" s="32"/>
      <c r="C12" s="13"/>
      <c r="D12" s="32"/>
      <c r="E12" s="10"/>
      <c r="F12" s="49"/>
      <c r="G12" s="49"/>
      <c r="H12" s="49"/>
      <c r="I12" s="52"/>
    </row>
    <row r="13" spans="1:9" x14ac:dyDescent="0.25">
      <c r="A13" s="8" t="s">
        <v>2</v>
      </c>
      <c r="B13" s="32">
        <v>213</v>
      </c>
      <c r="C13" s="13">
        <v>35</v>
      </c>
      <c r="D13" s="32">
        <v>40</v>
      </c>
      <c r="E13" s="10"/>
      <c r="F13" s="49">
        <v>40</v>
      </c>
      <c r="G13" s="49">
        <v>1</v>
      </c>
      <c r="H13" s="49"/>
      <c r="I13" s="52"/>
    </row>
    <row r="14" spans="1:9" x14ac:dyDescent="0.25">
      <c r="A14" s="8"/>
      <c r="B14" s="32">
        <v>214</v>
      </c>
      <c r="C14" s="13">
        <v>40</v>
      </c>
      <c r="D14" s="32">
        <v>40</v>
      </c>
      <c r="E14" s="10"/>
      <c r="F14" s="49">
        <v>40</v>
      </c>
      <c r="G14" s="49">
        <v>1</v>
      </c>
      <c r="H14" s="49"/>
      <c r="I14" s="52"/>
    </row>
    <row r="15" spans="1:9" x14ac:dyDescent="0.25">
      <c r="A15" s="8"/>
      <c r="B15" s="32">
        <v>220</v>
      </c>
      <c r="C15" s="13">
        <v>100</v>
      </c>
      <c r="D15" s="32" t="s">
        <v>10</v>
      </c>
      <c r="E15" s="10"/>
      <c r="F15" s="49"/>
      <c r="G15" s="49">
        <v>4</v>
      </c>
      <c r="H15" s="49"/>
      <c r="I15" s="52"/>
    </row>
    <row r="16" spans="1:9" x14ac:dyDescent="0.25">
      <c r="A16" s="8"/>
      <c r="B16" s="32">
        <v>225</v>
      </c>
      <c r="C16" s="13">
        <v>40</v>
      </c>
      <c r="D16" s="32">
        <v>40</v>
      </c>
      <c r="E16" s="10">
        <v>40</v>
      </c>
      <c r="F16" s="49"/>
      <c r="G16" s="49">
        <v>1</v>
      </c>
      <c r="H16" s="49"/>
      <c r="I16" s="52"/>
    </row>
    <row r="17" spans="1:9" x14ac:dyDescent="0.25">
      <c r="A17" s="8"/>
      <c r="B17" s="32">
        <v>231</v>
      </c>
      <c r="C17" s="13">
        <v>40</v>
      </c>
      <c r="D17" s="32">
        <v>40</v>
      </c>
      <c r="E17" s="10">
        <v>40</v>
      </c>
      <c r="F17" s="49"/>
      <c r="G17" s="49">
        <v>1</v>
      </c>
      <c r="H17" s="49"/>
      <c r="I17" s="52"/>
    </row>
    <row r="18" spans="1:9" x14ac:dyDescent="0.25">
      <c r="A18" s="8"/>
      <c r="B18" s="32">
        <v>243</v>
      </c>
      <c r="C18" s="13">
        <v>45</v>
      </c>
      <c r="D18" s="32">
        <v>44</v>
      </c>
      <c r="E18" s="10">
        <v>44</v>
      </c>
      <c r="F18" s="49"/>
      <c r="G18" s="49">
        <v>1</v>
      </c>
      <c r="H18" s="49"/>
      <c r="I18" s="52"/>
    </row>
    <row r="19" spans="1:9" x14ac:dyDescent="0.25">
      <c r="A19" s="8"/>
      <c r="B19" s="32"/>
      <c r="C19" s="13"/>
      <c r="D19" s="32"/>
      <c r="E19" s="10"/>
      <c r="F19" s="49"/>
      <c r="G19" s="49"/>
      <c r="H19" s="49"/>
      <c r="I19" s="52"/>
    </row>
    <row r="20" spans="1:9" x14ac:dyDescent="0.25">
      <c r="A20" s="8" t="s">
        <v>1</v>
      </c>
      <c r="B20" s="32">
        <v>300</v>
      </c>
      <c r="C20" s="13">
        <v>350</v>
      </c>
      <c r="D20" s="32" t="s">
        <v>10</v>
      </c>
      <c r="E20" s="10"/>
      <c r="F20" s="49"/>
      <c r="G20" s="49">
        <v>4</v>
      </c>
      <c r="H20" s="49"/>
      <c r="I20" s="52"/>
    </row>
    <row r="21" spans="1:9" x14ac:dyDescent="0.25">
      <c r="A21" s="8"/>
      <c r="B21" s="32">
        <v>302</v>
      </c>
      <c r="C21" s="13">
        <v>25</v>
      </c>
      <c r="D21" s="32">
        <v>34</v>
      </c>
      <c r="E21" s="10">
        <v>34</v>
      </c>
      <c r="F21" s="49"/>
      <c r="G21" s="49">
        <v>1</v>
      </c>
      <c r="H21" s="49"/>
      <c r="I21" s="52"/>
    </row>
    <row r="22" spans="1:9" x14ac:dyDescent="0.25">
      <c r="A22" s="8"/>
      <c r="B22" s="32">
        <v>303</v>
      </c>
      <c r="C22" s="13">
        <v>101</v>
      </c>
      <c r="D22" s="32" t="s">
        <v>10</v>
      </c>
      <c r="E22" s="10"/>
      <c r="F22" s="49"/>
      <c r="G22" s="49">
        <v>3</v>
      </c>
      <c r="H22" s="49"/>
      <c r="I22" s="52"/>
    </row>
    <row r="23" spans="1:9" x14ac:dyDescent="0.25">
      <c r="A23" s="8"/>
      <c r="B23" s="32">
        <v>304</v>
      </c>
      <c r="C23" s="13">
        <v>50</v>
      </c>
      <c r="D23" s="32">
        <v>50</v>
      </c>
      <c r="E23" s="10">
        <v>50</v>
      </c>
      <c r="F23" s="49"/>
      <c r="G23" s="49">
        <v>1</v>
      </c>
      <c r="H23" s="49"/>
      <c r="I23" s="52"/>
    </row>
    <row r="24" spans="1:9" x14ac:dyDescent="0.25">
      <c r="A24" s="8"/>
      <c r="B24" s="32">
        <v>305</v>
      </c>
      <c r="C24" s="13">
        <v>40</v>
      </c>
      <c r="D24" s="32">
        <v>40</v>
      </c>
      <c r="E24" s="10">
        <v>40</v>
      </c>
      <c r="F24" s="49"/>
      <c r="G24" s="49">
        <v>1</v>
      </c>
      <c r="H24" s="49"/>
      <c r="I24" s="52"/>
    </row>
    <row r="25" spans="1:9" x14ac:dyDescent="0.25">
      <c r="A25" s="8"/>
      <c r="B25" s="32">
        <v>345</v>
      </c>
      <c r="C25" s="13">
        <v>45</v>
      </c>
      <c r="D25" s="32">
        <v>50</v>
      </c>
      <c r="E25" s="10">
        <v>50</v>
      </c>
      <c r="F25" s="49"/>
      <c r="G25" s="49">
        <v>1</v>
      </c>
      <c r="H25" s="49"/>
      <c r="I25" s="52"/>
    </row>
    <row r="26" spans="1:9" x14ac:dyDescent="0.25">
      <c r="A26" s="8"/>
      <c r="B26" s="32">
        <v>346</v>
      </c>
      <c r="C26" s="13">
        <v>45</v>
      </c>
      <c r="D26" s="32">
        <v>50</v>
      </c>
      <c r="E26" s="10">
        <v>50</v>
      </c>
      <c r="F26" s="49"/>
      <c r="G26" s="49">
        <v>1</v>
      </c>
      <c r="H26" s="49"/>
      <c r="I26" s="52"/>
    </row>
    <row r="27" spans="1:9" x14ac:dyDescent="0.25">
      <c r="A27" s="8"/>
      <c r="B27" s="32">
        <v>347</v>
      </c>
      <c r="C27" s="13">
        <v>45</v>
      </c>
      <c r="D27" s="32">
        <v>50</v>
      </c>
      <c r="E27" s="10">
        <v>50</v>
      </c>
      <c r="F27" s="49"/>
      <c r="G27" s="49">
        <v>1</v>
      </c>
      <c r="H27" s="49"/>
      <c r="I27" s="52"/>
    </row>
    <row r="28" spans="1:9" x14ac:dyDescent="0.25">
      <c r="A28" s="8"/>
      <c r="B28" s="32">
        <v>348</v>
      </c>
      <c r="C28" s="13">
        <v>30</v>
      </c>
      <c r="D28" s="32">
        <v>32</v>
      </c>
      <c r="E28" s="10">
        <v>32</v>
      </c>
      <c r="F28" s="49"/>
      <c r="G28" s="49">
        <v>1</v>
      </c>
      <c r="H28" s="49"/>
      <c r="I28" s="52"/>
    </row>
    <row r="29" spans="1:9" x14ac:dyDescent="0.25">
      <c r="A29" s="8"/>
      <c r="B29" s="32">
        <v>350</v>
      </c>
      <c r="C29" s="13">
        <v>25</v>
      </c>
      <c r="D29" s="32">
        <v>28</v>
      </c>
      <c r="E29" s="10">
        <v>28</v>
      </c>
      <c r="F29" s="49"/>
      <c r="G29" s="49">
        <v>1</v>
      </c>
      <c r="H29" s="49"/>
      <c r="I29" s="52"/>
    </row>
    <row r="30" spans="1:9" x14ac:dyDescent="0.25">
      <c r="A30" s="8"/>
      <c r="B30" s="32"/>
      <c r="C30" s="13"/>
      <c r="D30" s="32"/>
      <c r="E30" s="10"/>
      <c r="F30" s="49"/>
      <c r="G30" s="49"/>
      <c r="H30" s="49"/>
      <c r="I30" s="52"/>
    </row>
    <row r="31" spans="1:9" x14ac:dyDescent="0.25">
      <c r="A31" s="8" t="s">
        <v>0</v>
      </c>
      <c r="B31" s="32">
        <v>401</v>
      </c>
      <c r="C31" s="13">
        <v>30</v>
      </c>
      <c r="D31" s="32">
        <v>48</v>
      </c>
      <c r="E31" s="10"/>
      <c r="F31" s="49">
        <v>48</v>
      </c>
      <c r="G31" s="49">
        <v>1</v>
      </c>
      <c r="H31" s="49"/>
      <c r="I31" s="52"/>
    </row>
    <row r="32" spans="1:9" x14ac:dyDescent="0.25">
      <c r="A32" s="8"/>
      <c r="B32" s="32">
        <v>402</v>
      </c>
      <c r="C32" s="13">
        <v>47</v>
      </c>
      <c r="D32" s="32">
        <v>80</v>
      </c>
      <c r="E32" s="10"/>
      <c r="F32" s="49">
        <v>80</v>
      </c>
      <c r="G32" s="49">
        <v>1</v>
      </c>
      <c r="H32" s="49"/>
      <c r="I32" s="52"/>
    </row>
    <row r="33" spans="1:9" x14ac:dyDescent="0.25">
      <c r="A33" s="8"/>
      <c r="B33" s="32">
        <v>403</v>
      </c>
      <c r="C33" s="13">
        <v>21</v>
      </c>
      <c r="D33" s="32">
        <v>44</v>
      </c>
      <c r="E33" s="10"/>
      <c r="F33" s="49">
        <v>44</v>
      </c>
      <c r="G33" s="49">
        <v>1</v>
      </c>
      <c r="H33" s="49"/>
      <c r="I33" s="52"/>
    </row>
    <row r="34" spans="1:9" x14ac:dyDescent="0.25">
      <c r="A34" s="8"/>
      <c r="B34" s="32">
        <v>404</v>
      </c>
      <c r="C34" s="13">
        <v>25</v>
      </c>
      <c r="D34" s="32">
        <v>34</v>
      </c>
      <c r="E34" s="10"/>
      <c r="F34" s="49">
        <v>34</v>
      </c>
      <c r="G34" s="49">
        <v>1</v>
      </c>
      <c r="H34" s="49"/>
      <c r="I34" s="52"/>
    </row>
    <row r="35" spans="1:9" x14ac:dyDescent="0.25">
      <c r="A35" s="8"/>
      <c r="B35" s="32">
        <v>405</v>
      </c>
      <c r="C35" s="13">
        <v>25</v>
      </c>
      <c r="D35" s="32">
        <v>40</v>
      </c>
      <c r="E35" s="10"/>
      <c r="F35" s="49">
        <v>40</v>
      </c>
      <c r="G35" s="49">
        <v>1</v>
      </c>
      <c r="H35" s="49"/>
      <c r="I35" s="52"/>
    </row>
    <row r="36" spans="1:9" x14ac:dyDescent="0.25">
      <c r="A36" s="8"/>
      <c r="B36" s="32"/>
      <c r="C36" s="13"/>
      <c r="D36" s="32"/>
      <c r="E36" s="10"/>
      <c r="F36" s="49"/>
      <c r="G36" s="49"/>
      <c r="H36" s="49"/>
      <c r="I36" s="52"/>
    </row>
    <row r="37" spans="1:9" x14ac:dyDescent="0.25">
      <c r="A37" s="8" t="s">
        <v>42</v>
      </c>
      <c r="B37" s="32" t="s">
        <v>43</v>
      </c>
      <c r="C37" s="13"/>
      <c r="D37" s="32"/>
      <c r="E37" s="10"/>
      <c r="F37" s="49"/>
      <c r="G37" s="49"/>
      <c r="H37" s="49">
        <v>125</v>
      </c>
      <c r="I37" s="52"/>
    </row>
    <row r="38" spans="1:9" ht="15.75" thickBot="1" x14ac:dyDescent="0.3">
      <c r="A38" s="37"/>
      <c r="B38" s="72" t="s">
        <v>44</v>
      </c>
      <c r="C38" s="38"/>
      <c r="D38" s="72"/>
      <c r="E38" s="40"/>
      <c r="F38" s="73"/>
      <c r="G38" s="73"/>
      <c r="H38" s="73"/>
      <c r="I38" s="74">
        <v>47</v>
      </c>
    </row>
    <row r="39" spans="1:9" ht="15.75" thickBot="1" x14ac:dyDescent="0.3">
      <c r="A39" s="199" t="s">
        <v>16</v>
      </c>
      <c r="B39" s="200"/>
      <c r="C39" s="76"/>
      <c r="D39" s="77"/>
      <c r="E39" s="78">
        <f>SUM(E7:E38)</f>
        <v>540</v>
      </c>
      <c r="F39" s="79">
        <f t="shared" ref="F39:I39" si="0">SUM(F7:F38)</f>
        <v>350</v>
      </c>
      <c r="G39" s="79">
        <f>SUM(G5:G38)</f>
        <v>70</v>
      </c>
      <c r="H39" s="79">
        <f t="shared" si="0"/>
        <v>125</v>
      </c>
      <c r="I39" s="80">
        <f t="shared" si="0"/>
        <v>47</v>
      </c>
    </row>
    <row r="40" spans="1:9" x14ac:dyDescent="0.25">
      <c r="C40" s="26"/>
      <c r="D40" s="50"/>
      <c r="E40" s="50"/>
      <c r="F40" s="50"/>
      <c r="G40" s="50"/>
      <c r="H40" s="50"/>
      <c r="I40" s="51"/>
    </row>
    <row r="41" spans="1:9" x14ac:dyDescent="0.25">
      <c r="A41" s="201" t="s">
        <v>46</v>
      </c>
      <c r="B41" s="201"/>
      <c r="C41" s="190" t="s">
        <v>96</v>
      </c>
      <c r="D41" s="191"/>
      <c r="E41" s="191"/>
      <c r="F41" s="191"/>
      <c r="G41" s="192"/>
      <c r="H41" s="190" t="s">
        <v>97</v>
      </c>
      <c r="I41" s="192"/>
    </row>
    <row r="42" spans="1:9" ht="105" customHeight="1" x14ac:dyDescent="0.25">
      <c r="A42" s="180"/>
      <c r="B42" s="181" t="s">
        <v>25</v>
      </c>
      <c r="C42" s="202" t="s">
        <v>104</v>
      </c>
      <c r="D42" s="203"/>
      <c r="E42" s="203"/>
      <c r="F42" s="203"/>
      <c r="G42" s="203"/>
      <c r="H42" s="188"/>
      <c r="I42" s="189"/>
    </row>
    <row r="43" spans="1:9" ht="105" customHeight="1" x14ac:dyDescent="0.25">
      <c r="A43" s="180"/>
      <c r="B43" s="181" t="s">
        <v>26</v>
      </c>
      <c r="C43" s="204" t="s">
        <v>105</v>
      </c>
      <c r="D43" s="205"/>
      <c r="E43" s="205"/>
      <c r="F43" s="205"/>
      <c r="G43" s="205"/>
      <c r="H43" s="188"/>
      <c r="I43" s="189"/>
    </row>
    <row r="44" spans="1:9" ht="105" customHeight="1" x14ac:dyDescent="0.25">
      <c r="A44" s="180"/>
      <c r="B44" s="181" t="s">
        <v>27</v>
      </c>
      <c r="C44" s="206" t="s">
        <v>106</v>
      </c>
      <c r="D44" s="207"/>
      <c r="E44" s="207"/>
      <c r="F44" s="207"/>
      <c r="G44" s="207"/>
      <c r="H44" s="188"/>
      <c r="I44" s="189"/>
    </row>
    <row r="45" spans="1:9" ht="105" customHeight="1" x14ac:dyDescent="0.25">
      <c r="A45" s="179"/>
      <c r="B45" s="181" t="s">
        <v>28</v>
      </c>
      <c r="C45" s="206" t="s">
        <v>108</v>
      </c>
      <c r="D45" s="207"/>
      <c r="E45" s="207"/>
      <c r="F45" s="207"/>
      <c r="G45" s="207"/>
      <c r="H45" s="188"/>
      <c r="I45" s="189"/>
    </row>
    <row r="46" spans="1:9" ht="105" customHeight="1" x14ac:dyDescent="0.25">
      <c r="A46" s="179"/>
      <c r="B46" s="181" t="s">
        <v>29</v>
      </c>
      <c r="C46" s="204" t="s">
        <v>107</v>
      </c>
      <c r="D46" s="205"/>
      <c r="E46" s="205"/>
      <c r="F46" s="205"/>
      <c r="G46" s="205"/>
      <c r="H46" s="188"/>
      <c r="I46" s="189"/>
    </row>
    <row r="47" spans="1:9" x14ac:dyDescent="0.25">
      <c r="C47" s="25"/>
    </row>
  </sheetData>
  <mergeCells count="15">
    <mergeCell ref="H44:I44"/>
    <mergeCell ref="H45:I45"/>
    <mergeCell ref="H46:I46"/>
    <mergeCell ref="C41:G41"/>
    <mergeCell ref="A1:I2"/>
    <mergeCell ref="A39:B39"/>
    <mergeCell ref="A41:B41"/>
    <mergeCell ref="C42:G42"/>
    <mergeCell ref="C43:G43"/>
    <mergeCell ref="C44:G44"/>
    <mergeCell ref="C45:G45"/>
    <mergeCell ref="C46:G46"/>
    <mergeCell ref="H41:I41"/>
    <mergeCell ref="H42:I42"/>
    <mergeCell ref="H43:I43"/>
  </mergeCell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37" workbookViewId="0">
      <selection activeCell="K38" sqref="K38"/>
    </sheetView>
  </sheetViews>
  <sheetFormatPr defaultRowHeight="15" x14ac:dyDescent="0.25"/>
  <cols>
    <col min="1" max="7" width="11.42578125" customWidth="1"/>
    <col min="8" max="8" width="46.42578125" customWidth="1"/>
  </cols>
  <sheetData>
    <row r="1" spans="1:7" ht="21.75" thickBot="1" x14ac:dyDescent="0.3">
      <c r="A1" s="219" t="s">
        <v>9</v>
      </c>
      <c r="B1" s="220"/>
      <c r="C1" s="220"/>
      <c r="D1" s="220"/>
      <c r="E1" s="220"/>
      <c r="F1" s="220"/>
      <c r="G1" s="221"/>
    </row>
    <row r="2" spans="1:7" ht="15.75" thickBot="1" x14ac:dyDescent="0.3">
      <c r="A2" s="214"/>
      <c r="B2" s="215"/>
      <c r="C2" s="215"/>
      <c r="D2" s="211" t="s">
        <v>31</v>
      </c>
      <c r="E2" s="212"/>
      <c r="F2" s="212"/>
      <c r="G2" s="213"/>
    </row>
    <row r="3" spans="1:7" ht="30.75" thickBot="1" x14ac:dyDescent="0.3">
      <c r="A3" s="18" t="s">
        <v>7</v>
      </c>
      <c r="B3" s="18" t="s">
        <v>6</v>
      </c>
      <c r="C3" s="19" t="s">
        <v>8</v>
      </c>
      <c r="D3" s="20" t="s">
        <v>32</v>
      </c>
      <c r="E3" s="21" t="s">
        <v>33</v>
      </c>
      <c r="F3" s="22" t="s">
        <v>34</v>
      </c>
      <c r="G3" s="144" t="s">
        <v>35</v>
      </c>
    </row>
    <row r="4" spans="1:7" x14ac:dyDescent="0.25">
      <c r="A4" s="7"/>
      <c r="B4" s="12"/>
      <c r="C4" s="15"/>
      <c r="D4" s="9"/>
      <c r="E4" s="2"/>
      <c r="F4" s="16"/>
      <c r="G4" s="45"/>
    </row>
    <row r="5" spans="1:7" x14ac:dyDescent="0.25">
      <c r="A5" s="8" t="s">
        <v>4</v>
      </c>
      <c r="B5" s="13">
        <v>21</v>
      </c>
      <c r="C5" s="130">
        <v>45</v>
      </c>
      <c r="D5" s="10">
        <v>25</v>
      </c>
      <c r="E5" s="1"/>
      <c r="F5" s="17"/>
      <c r="G5" s="3"/>
    </row>
    <row r="6" spans="1:7" x14ac:dyDescent="0.25">
      <c r="A6" s="8"/>
      <c r="B6" s="13"/>
      <c r="C6" s="130"/>
      <c r="D6" s="10"/>
      <c r="E6" s="1"/>
      <c r="F6" s="17"/>
      <c r="G6" s="3"/>
    </row>
    <row r="7" spans="1:7" x14ac:dyDescent="0.25">
      <c r="A7" s="8" t="s">
        <v>3</v>
      </c>
      <c r="B7" s="13">
        <v>100</v>
      </c>
      <c r="C7" s="130">
        <v>550</v>
      </c>
      <c r="D7" s="208"/>
      <c r="E7" s="209"/>
      <c r="F7" s="209"/>
      <c r="G7" s="210"/>
    </row>
    <row r="8" spans="1:7" x14ac:dyDescent="0.25">
      <c r="A8" s="8"/>
      <c r="B8" s="13">
        <v>101</v>
      </c>
      <c r="C8" s="130">
        <v>140</v>
      </c>
      <c r="D8" s="208"/>
      <c r="E8" s="209"/>
      <c r="F8" s="209"/>
      <c r="G8" s="210"/>
    </row>
    <row r="9" spans="1:7" x14ac:dyDescent="0.25">
      <c r="A9" s="8"/>
      <c r="B9" s="13">
        <v>103</v>
      </c>
      <c r="C9" s="130">
        <v>90</v>
      </c>
      <c r="D9" s="208"/>
      <c r="E9" s="209"/>
      <c r="F9" s="209"/>
      <c r="G9" s="210"/>
    </row>
    <row r="10" spans="1:7" x14ac:dyDescent="0.25">
      <c r="A10" s="8"/>
      <c r="B10" s="13"/>
      <c r="C10" s="130"/>
      <c r="D10" s="10"/>
      <c r="E10" s="1"/>
      <c r="F10" s="17"/>
      <c r="G10" s="3"/>
    </row>
    <row r="11" spans="1:7" x14ac:dyDescent="0.25">
      <c r="A11" s="8" t="s">
        <v>2</v>
      </c>
      <c r="B11" s="13">
        <v>213</v>
      </c>
      <c r="C11" s="130">
        <v>35</v>
      </c>
      <c r="D11" s="10"/>
      <c r="E11" s="1">
        <v>20</v>
      </c>
      <c r="F11" s="17"/>
      <c r="G11" s="3"/>
    </row>
    <row r="12" spans="1:7" x14ac:dyDescent="0.25">
      <c r="A12" s="8"/>
      <c r="B12" s="13">
        <v>214</v>
      </c>
      <c r="C12" s="130">
        <v>40</v>
      </c>
      <c r="D12" s="10"/>
      <c r="E12" s="1">
        <v>20</v>
      </c>
      <c r="F12" s="17"/>
      <c r="G12" s="3"/>
    </row>
    <row r="13" spans="1:7" x14ac:dyDescent="0.25">
      <c r="A13" s="8"/>
      <c r="B13" s="13">
        <v>220</v>
      </c>
      <c r="C13" s="130">
        <v>100</v>
      </c>
      <c r="D13" s="208"/>
      <c r="E13" s="209"/>
      <c r="F13" s="209"/>
      <c r="G13" s="210"/>
    </row>
    <row r="14" spans="1:7" x14ac:dyDescent="0.25">
      <c r="A14" s="8"/>
      <c r="B14" s="13">
        <v>225</v>
      </c>
      <c r="C14" s="130">
        <v>40</v>
      </c>
      <c r="D14" s="10">
        <v>8</v>
      </c>
      <c r="E14" s="1"/>
      <c r="F14" s="17">
        <v>8</v>
      </c>
      <c r="G14" s="3"/>
    </row>
    <row r="15" spans="1:7" x14ac:dyDescent="0.25">
      <c r="A15" s="8"/>
      <c r="B15" s="13">
        <v>231</v>
      </c>
      <c r="C15" s="130">
        <v>40</v>
      </c>
      <c r="D15" s="10"/>
      <c r="E15" s="1">
        <v>20</v>
      </c>
      <c r="F15" s="17"/>
      <c r="G15" s="3"/>
    </row>
    <row r="16" spans="1:7" x14ac:dyDescent="0.25">
      <c r="A16" s="8"/>
      <c r="B16" s="13">
        <v>243</v>
      </c>
      <c r="C16" s="130">
        <v>45</v>
      </c>
      <c r="D16" s="10">
        <v>16</v>
      </c>
      <c r="E16" s="1"/>
      <c r="F16" s="17">
        <v>4</v>
      </c>
      <c r="G16" s="3"/>
    </row>
    <row r="17" spans="1:7" x14ac:dyDescent="0.25">
      <c r="A17" s="8"/>
      <c r="B17" s="13"/>
      <c r="C17" s="130"/>
      <c r="D17" s="10"/>
      <c r="E17" s="1"/>
      <c r="F17" s="17"/>
      <c r="G17" s="3"/>
    </row>
    <row r="18" spans="1:7" x14ac:dyDescent="0.25">
      <c r="A18" s="8" t="s">
        <v>1</v>
      </c>
      <c r="B18" s="13">
        <v>300</v>
      </c>
      <c r="C18" s="130">
        <v>350</v>
      </c>
      <c r="D18" s="208"/>
      <c r="E18" s="209"/>
      <c r="F18" s="209"/>
      <c r="G18" s="210"/>
    </row>
    <row r="19" spans="1:7" x14ac:dyDescent="0.25">
      <c r="A19" s="8"/>
      <c r="B19" s="13">
        <v>302</v>
      </c>
      <c r="C19" s="130">
        <v>25</v>
      </c>
      <c r="D19" s="24">
        <v>17</v>
      </c>
      <c r="E19" s="1"/>
      <c r="F19" s="17"/>
      <c r="G19" s="3"/>
    </row>
    <row r="20" spans="1:7" x14ac:dyDescent="0.25">
      <c r="A20" s="8"/>
      <c r="B20" s="13">
        <v>303</v>
      </c>
      <c r="C20" s="130">
        <v>101</v>
      </c>
      <c r="D20" s="208"/>
      <c r="E20" s="209"/>
      <c r="F20" s="209"/>
      <c r="G20" s="210"/>
    </row>
    <row r="21" spans="1:7" x14ac:dyDescent="0.25">
      <c r="A21" s="8"/>
      <c r="B21" s="13">
        <v>304</v>
      </c>
      <c r="C21" s="130">
        <v>50</v>
      </c>
      <c r="D21" s="10"/>
      <c r="E21" s="1"/>
      <c r="F21" s="17"/>
      <c r="G21" s="3">
        <v>25</v>
      </c>
    </row>
    <row r="22" spans="1:7" x14ac:dyDescent="0.25">
      <c r="A22" s="8"/>
      <c r="B22" s="13">
        <v>305</v>
      </c>
      <c r="C22" s="130">
        <v>40</v>
      </c>
      <c r="D22" s="10"/>
      <c r="E22" s="1">
        <v>20</v>
      </c>
      <c r="F22" s="17"/>
      <c r="G22" s="3"/>
    </row>
    <row r="23" spans="1:7" x14ac:dyDescent="0.25">
      <c r="A23" s="8"/>
      <c r="B23" s="13">
        <v>345</v>
      </c>
      <c r="C23" s="130">
        <v>45</v>
      </c>
      <c r="D23" s="10"/>
      <c r="E23" s="1">
        <v>25</v>
      </c>
      <c r="F23" s="17"/>
      <c r="G23" s="3"/>
    </row>
    <row r="24" spans="1:7" x14ac:dyDescent="0.25">
      <c r="A24" s="8"/>
      <c r="B24" s="13">
        <v>346</v>
      </c>
      <c r="C24" s="130">
        <v>45</v>
      </c>
      <c r="D24" s="10"/>
      <c r="E24" s="1">
        <v>25</v>
      </c>
      <c r="F24" s="17"/>
      <c r="G24" s="3"/>
    </row>
    <row r="25" spans="1:7" x14ac:dyDescent="0.25">
      <c r="A25" s="8"/>
      <c r="B25" s="13">
        <v>347</v>
      </c>
      <c r="C25" s="130">
        <v>45</v>
      </c>
      <c r="D25" s="10"/>
      <c r="E25" s="1">
        <v>25</v>
      </c>
      <c r="F25" s="17"/>
      <c r="G25" s="3"/>
    </row>
    <row r="26" spans="1:7" x14ac:dyDescent="0.25">
      <c r="A26" s="8"/>
      <c r="B26" s="13">
        <v>348</v>
      </c>
      <c r="C26" s="130">
        <v>30</v>
      </c>
      <c r="D26" s="10">
        <v>7</v>
      </c>
      <c r="E26" s="1"/>
      <c r="F26" s="17">
        <v>6</v>
      </c>
      <c r="G26" s="3"/>
    </row>
    <row r="27" spans="1:7" x14ac:dyDescent="0.25">
      <c r="A27" s="8"/>
      <c r="B27" s="13">
        <v>350</v>
      </c>
      <c r="C27" s="130">
        <v>25</v>
      </c>
      <c r="D27" s="24">
        <v>14</v>
      </c>
      <c r="E27" s="1"/>
      <c r="F27" s="17"/>
      <c r="G27" s="3"/>
    </row>
    <row r="28" spans="1:7" x14ac:dyDescent="0.25">
      <c r="A28" s="8"/>
      <c r="B28" s="13"/>
      <c r="C28" s="130"/>
      <c r="D28" s="10"/>
      <c r="E28" s="1"/>
      <c r="F28" s="17"/>
      <c r="G28" s="3"/>
    </row>
    <row r="29" spans="1:7" x14ac:dyDescent="0.25">
      <c r="A29" s="8" t="s">
        <v>0</v>
      </c>
      <c r="B29" s="13">
        <v>401</v>
      </c>
      <c r="C29" s="130">
        <v>30</v>
      </c>
      <c r="D29" s="10"/>
      <c r="E29" s="1"/>
      <c r="F29" s="17"/>
      <c r="G29" s="3">
        <v>22</v>
      </c>
    </row>
    <row r="30" spans="1:7" x14ac:dyDescent="0.25">
      <c r="A30" s="8"/>
      <c r="B30" s="13">
        <v>402</v>
      </c>
      <c r="C30" s="130">
        <v>47</v>
      </c>
      <c r="D30" s="10"/>
      <c r="E30" s="1"/>
      <c r="F30" s="17"/>
      <c r="G30" s="3">
        <v>40</v>
      </c>
    </row>
    <row r="31" spans="1:7" x14ac:dyDescent="0.25">
      <c r="A31" s="8"/>
      <c r="B31" s="13">
        <v>403</v>
      </c>
      <c r="C31" s="130">
        <v>21</v>
      </c>
      <c r="D31" s="24">
        <v>22</v>
      </c>
      <c r="E31" s="1"/>
      <c r="F31" s="17"/>
      <c r="G31" s="3"/>
    </row>
    <row r="32" spans="1:7" x14ac:dyDescent="0.25">
      <c r="A32" s="8"/>
      <c r="B32" s="13">
        <v>404</v>
      </c>
      <c r="C32" s="130">
        <v>25</v>
      </c>
      <c r="D32" s="10"/>
      <c r="E32" s="1"/>
      <c r="F32" s="17"/>
      <c r="G32" s="3">
        <v>12</v>
      </c>
    </row>
    <row r="33" spans="1:8" ht="15.75" thickBot="1" x14ac:dyDescent="0.3">
      <c r="A33" s="37"/>
      <c r="B33" s="38">
        <v>405</v>
      </c>
      <c r="C33" s="39">
        <v>25</v>
      </c>
      <c r="D33" s="40"/>
      <c r="E33" s="41"/>
      <c r="F33" s="47"/>
      <c r="G33" s="145">
        <v>14</v>
      </c>
    </row>
    <row r="34" spans="1:8" ht="15.75" thickBot="1" x14ac:dyDescent="0.3">
      <c r="A34" s="217" t="s">
        <v>13</v>
      </c>
      <c r="B34" s="218"/>
      <c r="C34" s="218"/>
      <c r="D34" s="92">
        <f>SUM(D11:D33)</f>
        <v>84</v>
      </c>
      <c r="E34" s="81">
        <f t="shared" ref="E34:G34" si="0">SUM(E4:E33)</f>
        <v>155</v>
      </c>
      <c r="F34" s="81">
        <f t="shared" si="0"/>
        <v>18</v>
      </c>
      <c r="G34" s="146">
        <f t="shared" si="0"/>
        <v>113</v>
      </c>
    </row>
    <row r="35" spans="1:8" ht="15.75" thickBot="1" x14ac:dyDescent="0.3">
      <c r="A35" s="199" t="s">
        <v>15</v>
      </c>
      <c r="B35" s="200"/>
      <c r="C35" s="83"/>
      <c r="D35" s="93">
        <f>SUM(D34:G34)</f>
        <v>370</v>
      </c>
      <c r="E35" s="82"/>
      <c r="F35" s="82"/>
      <c r="G35" s="87"/>
    </row>
    <row r="37" spans="1:8" x14ac:dyDescent="0.25">
      <c r="A37" s="180" t="s">
        <v>86</v>
      </c>
      <c r="B37" s="201" t="s">
        <v>96</v>
      </c>
      <c r="C37" s="201"/>
      <c r="D37" s="201"/>
      <c r="E37" s="201"/>
      <c r="F37" s="201"/>
      <c r="G37" s="201"/>
      <c r="H37" s="1" t="s">
        <v>97</v>
      </c>
    </row>
    <row r="38" spans="1:8" ht="105" customHeight="1" x14ac:dyDescent="0.25">
      <c r="A38" s="181" t="s">
        <v>25</v>
      </c>
      <c r="B38" s="216" t="s">
        <v>110</v>
      </c>
      <c r="C38" s="216"/>
      <c r="D38" s="216"/>
      <c r="E38" s="216"/>
      <c r="F38" s="216"/>
      <c r="G38" s="216"/>
      <c r="H38" s="222"/>
    </row>
    <row r="39" spans="1:8" ht="105" customHeight="1" x14ac:dyDescent="0.25">
      <c r="A39" s="181" t="s">
        <v>26</v>
      </c>
      <c r="B39" s="216" t="s">
        <v>111</v>
      </c>
      <c r="C39" s="216"/>
      <c r="D39" s="216"/>
      <c r="E39" s="216"/>
      <c r="F39" s="216"/>
      <c r="G39" s="216"/>
      <c r="H39" s="222"/>
    </row>
    <row r="40" spans="1:8" ht="104.25" customHeight="1" x14ac:dyDescent="0.25">
      <c r="A40" s="181" t="s">
        <v>27</v>
      </c>
      <c r="B40" s="216" t="s">
        <v>112</v>
      </c>
      <c r="C40" s="216"/>
      <c r="D40" s="216"/>
      <c r="E40" s="216"/>
      <c r="F40" s="216"/>
      <c r="G40" s="216"/>
      <c r="H40" s="222"/>
    </row>
    <row r="41" spans="1:8" ht="105" customHeight="1" x14ac:dyDescent="0.25">
      <c r="A41" s="181" t="s">
        <v>28</v>
      </c>
      <c r="B41" s="216" t="s">
        <v>109</v>
      </c>
      <c r="C41" s="216"/>
      <c r="D41" s="216"/>
      <c r="E41" s="216"/>
      <c r="F41" s="216"/>
      <c r="G41" s="216"/>
      <c r="H41" s="222"/>
    </row>
  </sheetData>
  <mergeCells count="17">
    <mergeCell ref="H38:H41"/>
    <mergeCell ref="B37:G37"/>
    <mergeCell ref="D20:G20"/>
    <mergeCell ref="A1:G1"/>
    <mergeCell ref="D7:G7"/>
    <mergeCell ref="D8:G8"/>
    <mergeCell ref="D9:G9"/>
    <mergeCell ref="D13:G13"/>
    <mergeCell ref="D18:G18"/>
    <mergeCell ref="D2:G2"/>
    <mergeCell ref="A2:C2"/>
    <mergeCell ref="B40:G40"/>
    <mergeCell ref="B41:G41"/>
    <mergeCell ref="A34:C34"/>
    <mergeCell ref="A35:B35"/>
    <mergeCell ref="B38:G38"/>
    <mergeCell ref="B39:G39"/>
  </mergeCells>
  <pageMargins left="0.7" right="0.7" top="0.78740157499999996" bottom="0.78740157499999996"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A34" workbookViewId="0">
      <selection activeCell="M43" sqref="M43"/>
    </sheetView>
  </sheetViews>
  <sheetFormatPr defaultRowHeight="15" x14ac:dyDescent="0.25"/>
  <cols>
    <col min="1" max="1" width="12.140625" customWidth="1"/>
    <col min="2" max="3" width="11.42578125" customWidth="1"/>
    <col min="4" max="9" width="11" customWidth="1"/>
    <col min="10" max="10" width="51.42578125" customWidth="1"/>
  </cols>
  <sheetData>
    <row r="1" spans="1:9" ht="21" customHeight="1" x14ac:dyDescent="0.25">
      <c r="A1" s="193" t="s">
        <v>17</v>
      </c>
      <c r="B1" s="194"/>
      <c r="C1" s="194"/>
      <c r="D1" s="194"/>
      <c r="E1" s="194"/>
      <c r="F1" s="194"/>
      <c r="G1" s="194"/>
      <c r="H1" s="194"/>
      <c r="I1" s="195"/>
    </row>
    <row r="2" spans="1:9" ht="15.75" thickBot="1" x14ac:dyDescent="0.3">
      <c r="A2" s="196"/>
      <c r="B2" s="197"/>
      <c r="C2" s="197"/>
      <c r="D2" s="197"/>
      <c r="E2" s="197"/>
      <c r="F2" s="197"/>
      <c r="G2" s="197"/>
      <c r="H2" s="197"/>
      <c r="I2" s="198"/>
    </row>
    <row r="3" spans="1:9" ht="15.75" thickBot="1" x14ac:dyDescent="0.3">
      <c r="A3" s="6" t="s">
        <v>7</v>
      </c>
      <c r="B3" s="6" t="s">
        <v>6</v>
      </c>
      <c r="C3" s="14" t="s">
        <v>8</v>
      </c>
      <c r="D3" s="35" t="s">
        <v>18</v>
      </c>
      <c r="E3" s="36" t="s">
        <v>19</v>
      </c>
      <c r="F3" s="36" t="s">
        <v>20</v>
      </c>
      <c r="G3" s="36" t="s">
        <v>21</v>
      </c>
      <c r="H3" s="36" t="s">
        <v>22</v>
      </c>
      <c r="I3" s="44" t="s">
        <v>23</v>
      </c>
    </row>
    <row r="4" spans="1:9" x14ac:dyDescent="0.25">
      <c r="A4" s="7"/>
      <c r="B4" s="12"/>
      <c r="C4" s="15"/>
      <c r="D4" s="9"/>
      <c r="E4" s="2"/>
      <c r="F4" s="2"/>
      <c r="G4" s="2"/>
      <c r="H4" s="2"/>
      <c r="I4" s="45"/>
    </row>
    <row r="5" spans="1:9" x14ac:dyDescent="0.25">
      <c r="A5" s="8" t="s">
        <v>4</v>
      </c>
      <c r="B5" s="13">
        <v>21</v>
      </c>
      <c r="C5" s="23">
        <v>45</v>
      </c>
      <c r="D5" s="10"/>
      <c r="E5" s="1">
        <v>1</v>
      </c>
      <c r="F5" s="1"/>
      <c r="G5" s="1"/>
      <c r="H5" s="1"/>
      <c r="I5" s="3"/>
    </row>
    <row r="6" spans="1:9" x14ac:dyDescent="0.25">
      <c r="A6" s="8"/>
      <c r="B6" s="13"/>
      <c r="C6" s="23"/>
      <c r="D6" s="10"/>
      <c r="E6" s="1"/>
      <c r="F6" s="1"/>
      <c r="G6" s="1"/>
      <c r="H6" s="1"/>
      <c r="I6" s="3"/>
    </row>
    <row r="7" spans="1:9" x14ac:dyDescent="0.25">
      <c r="A7" s="8" t="s">
        <v>3</v>
      </c>
      <c r="B7" s="13">
        <v>100</v>
      </c>
      <c r="C7" s="23">
        <v>550</v>
      </c>
      <c r="D7" s="10">
        <v>2</v>
      </c>
      <c r="E7" s="1"/>
      <c r="F7" s="1"/>
      <c r="G7" s="1"/>
      <c r="H7" s="1"/>
      <c r="I7" s="3"/>
    </row>
    <row r="8" spans="1:9" x14ac:dyDescent="0.25">
      <c r="A8" s="8"/>
      <c r="B8" s="13">
        <v>101</v>
      </c>
      <c r="C8" s="23">
        <v>140</v>
      </c>
      <c r="D8" s="10"/>
      <c r="E8" s="1"/>
      <c r="F8" s="1">
        <v>1</v>
      </c>
      <c r="G8" s="1"/>
      <c r="H8" s="1"/>
      <c r="I8" s="3"/>
    </row>
    <row r="9" spans="1:9" x14ac:dyDescent="0.25">
      <c r="A9" s="8"/>
      <c r="B9" s="13">
        <v>103</v>
      </c>
      <c r="C9" s="23">
        <v>90</v>
      </c>
      <c r="D9" s="10"/>
      <c r="E9" s="1"/>
      <c r="F9" s="1">
        <v>1</v>
      </c>
      <c r="G9" s="1"/>
      <c r="H9" s="1"/>
      <c r="I9" s="3"/>
    </row>
    <row r="10" spans="1:9" x14ac:dyDescent="0.25">
      <c r="A10" s="8"/>
      <c r="B10" s="13"/>
      <c r="C10" s="23"/>
      <c r="D10" s="10"/>
      <c r="E10" s="1"/>
      <c r="F10" s="1"/>
      <c r="G10" s="1"/>
      <c r="H10" s="1"/>
      <c r="I10" s="3"/>
    </row>
    <row r="11" spans="1:9" x14ac:dyDescent="0.25">
      <c r="A11" s="8" t="s">
        <v>2</v>
      </c>
      <c r="B11" s="13">
        <v>213</v>
      </c>
      <c r="C11" s="23">
        <v>35</v>
      </c>
      <c r="D11" s="10"/>
      <c r="E11" s="1">
        <v>1</v>
      </c>
      <c r="F11" s="1"/>
      <c r="G11" s="1"/>
      <c r="H11" s="1"/>
      <c r="I11" s="3"/>
    </row>
    <row r="12" spans="1:9" x14ac:dyDescent="0.25">
      <c r="A12" s="8"/>
      <c r="B12" s="13">
        <v>214</v>
      </c>
      <c r="C12" s="23">
        <v>40</v>
      </c>
      <c r="D12" s="10"/>
      <c r="E12" s="1">
        <v>1</v>
      </c>
      <c r="F12" s="1"/>
      <c r="G12" s="1"/>
      <c r="H12" s="1"/>
      <c r="I12" s="3"/>
    </row>
    <row r="13" spans="1:9" x14ac:dyDescent="0.25">
      <c r="A13" s="8"/>
      <c r="B13" s="13">
        <v>220</v>
      </c>
      <c r="C13" s="23">
        <v>100</v>
      </c>
      <c r="D13" s="24"/>
      <c r="E13" s="1"/>
      <c r="F13" s="1"/>
      <c r="G13" s="1"/>
      <c r="H13" s="1"/>
      <c r="I13" s="3">
        <v>1</v>
      </c>
    </row>
    <row r="14" spans="1:9" x14ac:dyDescent="0.25">
      <c r="A14" s="8"/>
      <c r="B14" s="13">
        <v>225</v>
      </c>
      <c r="C14" s="23">
        <v>40</v>
      </c>
      <c r="D14" s="10"/>
      <c r="E14" s="1">
        <v>1</v>
      </c>
      <c r="F14" s="1"/>
      <c r="G14" s="1"/>
      <c r="H14" s="1"/>
      <c r="I14" s="3"/>
    </row>
    <row r="15" spans="1:9" x14ac:dyDescent="0.25">
      <c r="A15" s="8"/>
      <c r="B15" s="13">
        <v>231</v>
      </c>
      <c r="C15" s="23">
        <v>40</v>
      </c>
      <c r="D15" s="10"/>
      <c r="E15" s="1">
        <v>1</v>
      </c>
      <c r="F15" s="1"/>
      <c r="G15" s="1"/>
      <c r="H15" s="1"/>
      <c r="I15" s="3"/>
    </row>
    <row r="16" spans="1:9" x14ac:dyDescent="0.25">
      <c r="A16" s="8"/>
      <c r="B16" s="13">
        <v>243</v>
      </c>
      <c r="C16" s="23">
        <v>45</v>
      </c>
      <c r="D16" s="10"/>
      <c r="E16" s="1">
        <v>1</v>
      </c>
      <c r="F16" s="1"/>
      <c r="G16" s="1"/>
      <c r="H16" s="1"/>
      <c r="I16" s="3"/>
    </row>
    <row r="17" spans="1:9" x14ac:dyDescent="0.25">
      <c r="A17" s="8"/>
      <c r="B17" s="13"/>
      <c r="C17" s="23"/>
      <c r="D17" s="10"/>
      <c r="E17" s="1"/>
      <c r="F17" s="1"/>
      <c r="G17" s="1"/>
      <c r="H17" s="1"/>
      <c r="I17" s="3"/>
    </row>
    <row r="18" spans="1:9" x14ac:dyDescent="0.25">
      <c r="A18" s="8" t="s">
        <v>1</v>
      </c>
      <c r="B18" s="13">
        <v>300</v>
      </c>
      <c r="C18" s="23">
        <v>350</v>
      </c>
      <c r="D18" s="10"/>
      <c r="E18" s="1"/>
      <c r="F18" s="1"/>
      <c r="G18" s="1"/>
      <c r="H18" s="1"/>
      <c r="I18" s="3">
        <v>1</v>
      </c>
    </row>
    <row r="19" spans="1:9" x14ac:dyDescent="0.25">
      <c r="A19" s="8"/>
      <c r="B19" s="13">
        <v>302</v>
      </c>
      <c r="C19" s="23">
        <v>25</v>
      </c>
      <c r="D19" s="24"/>
      <c r="E19" s="1"/>
      <c r="F19" s="1"/>
      <c r="G19" s="1"/>
      <c r="H19" s="1">
        <v>1</v>
      </c>
      <c r="I19" s="3"/>
    </row>
    <row r="20" spans="1:9" x14ac:dyDescent="0.25">
      <c r="A20" s="8"/>
      <c r="B20" s="13">
        <v>303</v>
      </c>
      <c r="C20" s="23">
        <v>101</v>
      </c>
      <c r="D20" s="10"/>
      <c r="E20" s="1"/>
      <c r="F20" s="1"/>
      <c r="G20" s="1"/>
      <c r="H20" s="1"/>
      <c r="I20" s="3">
        <v>1</v>
      </c>
    </row>
    <row r="21" spans="1:9" x14ac:dyDescent="0.25">
      <c r="A21" s="8"/>
      <c r="B21" s="13">
        <v>304</v>
      </c>
      <c r="C21" s="23">
        <v>50</v>
      </c>
      <c r="D21" s="10"/>
      <c r="E21" s="1">
        <v>1</v>
      </c>
      <c r="F21" s="1"/>
      <c r="G21" s="1"/>
      <c r="H21" s="1"/>
      <c r="I21" s="3"/>
    </row>
    <row r="22" spans="1:9" x14ac:dyDescent="0.25">
      <c r="A22" s="8"/>
      <c r="B22" s="13">
        <v>305</v>
      </c>
      <c r="C22" s="23">
        <v>40</v>
      </c>
      <c r="D22" s="10"/>
      <c r="E22" s="1">
        <v>1</v>
      </c>
      <c r="F22" s="1"/>
      <c r="G22" s="1"/>
      <c r="H22" s="1"/>
      <c r="I22" s="3"/>
    </row>
    <row r="23" spans="1:9" x14ac:dyDescent="0.25">
      <c r="A23" s="8"/>
      <c r="B23" s="13">
        <v>345</v>
      </c>
      <c r="C23" s="23">
        <v>45</v>
      </c>
      <c r="D23" s="10"/>
      <c r="E23" s="1">
        <v>1</v>
      </c>
      <c r="F23" s="1"/>
      <c r="G23" s="1"/>
      <c r="H23" s="1"/>
      <c r="I23" s="3"/>
    </row>
    <row r="24" spans="1:9" x14ac:dyDescent="0.25">
      <c r="A24" s="8"/>
      <c r="B24" s="13">
        <v>346</v>
      </c>
      <c r="C24" s="23">
        <v>45</v>
      </c>
      <c r="D24" s="10"/>
      <c r="E24" s="1">
        <v>1</v>
      </c>
      <c r="F24" s="1"/>
      <c r="G24" s="1"/>
      <c r="H24" s="1"/>
      <c r="I24" s="3"/>
    </row>
    <row r="25" spans="1:9" x14ac:dyDescent="0.25">
      <c r="A25" s="8"/>
      <c r="B25" s="13">
        <v>347</v>
      </c>
      <c r="C25" s="23">
        <v>45</v>
      </c>
      <c r="D25" s="10"/>
      <c r="E25" s="1">
        <v>1</v>
      </c>
      <c r="F25" s="1"/>
      <c r="G25" s="1"/>
      <c r="H25" s="1"/>
      <c r="I25" s="3"/>
    </row>
    <row r="26" spans="1:9" x14ac:dyDescent="0.25">
      <c r="A26" s="8"/>
      <c r="B26" s="13">
        <v>348</v>
      </c>
      <c r="C26" s="23">
        <v>30</v>
      </c>
      <c r="D26" s="10"/>
      <c r="E26" s="1"/>
      <c r="F26" s="1"/>
      <c r="G26" s="1">
        <v>1</v>
      </c>
      <c r="H26" s="1"/>
      <c r="I26" s="3"/>
    </row>
    <row r="27" spans="1:9" x14ac:dyDescent="0.25">
      <c r="A27" s="8"/>
      <c r="B27" s="13">
        <v>350</v>
      </c>
      <c r="C27" s="23">
        <v>25</v>
      </c>
      <c r="D27" s="24"/>
      <c r="E27" s="1"/>
      <c r="F27" s="1"/>
      <c r="G27" s="1"/>
      <c r="H27" s="1">
        <v>1</v>
      </c>
      <c r="I27" s="3"/>
    </row>
    <row r="28" spans="1:9" x14ac:dyDescent="0.25">
      <c r="A28" s="8"/>
      <c r="B28" s="13"/>
      <c r="C28" s="23"/>
      <c r="D28" s="10"/>
      <c r="E28" s="1"/>
      <c r="F28" s="1"/>
      <c r="G28" s="1"/>
      <c r="H28" s="1"/>
      <c r="I28" s="3"/>
    </row>
    <row r="29" spans="1:9" x14ac:dyDescent="0.25">
      <c r="A29" s="8" t="s">
        <v>0</v>
      </c>
      <c r="B29" s="13">
        <v>401</v>
      </c>
      <c r="C29" s="23">
        <v>30</v>
      </c>
      <c r="D29" s="10">
        <v>1</v>
      </c>
      <c r="E29" s="1"/>
      <c r="F29" s="1"/>
      <c r="G29" s="1"/>
      <c r="H29" s="1"/>
      <c r="I29" s="3"/>
    </row>
    <row r="30" spans="1:9" x14ac:dyDescent="0.25">
      <c r="A30" s="8"/>
      <c r="B30" s="13">
        <v>402</v>
      </c>
      <c r="C30" s="23">
        <v>47</v>
      </c>
      <c r="D30" s="10">
        <v>1</v>
      </c>
      <c r="E30" s="1"/>
      <c r="F30" s="1"/>
      <c r="G30" s="1"/>
      <c r="H30" s="1"/>
      <c r="I30" s="3"/>
    </row>
    <row r="31" spans="1:9" x14ac:dyDescent="0.25">
      <c r="A31" s="8"/>
      <c r="B31" s="13">
        <v>403</v>
      </c>
      <c r="C31" s="23">
        <v>21</v>
      </c>
      <c r="D31" s="24"/>
      <c r="E31" s="1"/>
      <c r="F31" s="1"/>
      <c r="G31" s="1"/>
      <c r="H31" s="1">
        <v>1</v>
      </c>
      <c r="I31" s="3"/>
    </row>
    <row r="32" spans="1:9" x14ac:dyDescent="0.25">
      <c r="A32" s="8"/>
      <c r="B32" s="13">
        <v>404</v>
      </c>
      <c r="C32" s="23">
        <v>25</v>
      </c>
      <c r="D32" s="10">
        <v>1</v>
      </c>
      <c r="E32" s="1"/>
      <c r="F32" s="1"/>
      <c r="G32" s="1"/>
      <c r="H32" s="1"/>
      <c r="I32" s="3"/>
    </row>
    <row r="33" spans="1:10" ht="15.75" thickBot="1" x14ac:dyDescent="0.3">
      <c r="A33" s="37"/>
      <c r="B33" s="38">
        <v>405</v>
      </c>
      <c r="C33" s="39">
        <v>25</v>
      </c>
      <c r="D33" s="11">
        <v>1</v>
      </c>
      <c r="E33" s="4"/>
      <c r="F33" s="4"/>
      <c r="G33" s="4"/>
      <c r="H33" s="4"/>
      <c r="I33" s="5"/>
    </row>
    <row r="34" spans="1:10" ht="15.75" thickBot="1" x14ac:dyDescent="0.3">
      <c r="A34" s="217" t="s">
        <v>13</v>
      </c>
      <c r="B34" s="218"/>
      <c r="C34" s="227"/>
      <c r="D34" s="85">
        <f>SUM(D4:D33)</f>
        <v>6</v>
      </c>
      <c r="E34" s="85">
        <f t="shared" ref="E34:I34" si="0">SUM(E4:E33)</f>
        <v>11</v>
      </c>
      <c r="F34" s="85">
        <f t="shared" si="0"/>
        <v>2</v>
      </c>
      <c r="G34" s="85">
        <f t="shared" si="0"/>
        <v>1</v>
      </c>
      <c r="H34" s="85">
        <f t="shared" si="0"/>
        <v>3</v>
      </c>
      <c r="I34" s="86">
        <f t="shared" si="0"/>
        <v>3</v>
      </c>
    </row>
    <row r="35" spans="1:10" ht="15.75" thickBot="1" x14ac:dyDescent="0.3">
      <c r="A35" s="199" t="s">
        <v>24</v>
      </c>
      <c r="B35" s="200"/>
      <c r="C35" s="84"/>
      <c r="D35" s="88">
        <f>SUM(D34:I34)</f>
        <v>26</v>
      </c>
      <c r="E35" s="82"/>
      <c r="F35" s="82"/>
      <c r="G35" s="82"/>
      <c r="H35" s="82"/>
      <c r="I35" s="87"/>
    </row>
    <row r="37" spans="1:10" x14ac:dyDescent="0.25">
      <c r="A37" s="182" t="s">
        <v>47</v>
      </c>
      <c r="B37" s="190" t="s">
        <v>96</v>
      </c>
      <c r="C37" s="191"/>
      <c r="D37" s="191"/>
      <c r="E37" s="191"/>
      <c r="F37" s="191"/>
      <c r="G37" s="191"/>
      <c r="H37" s="191"/>
      <c r="I37" s="192"/>
      <c r="J37" s="1" t="s">
        <v>97</v>
      </c>
    </row>
    <row r="38" spans="1:10" ht="135" customHeight="1" x14ac:dyDescent="0.25">
      <c r="A38" s="181" t="s">
        <v>25</v>
      </c>
      <c r="B38" s="226" t="s">
        <v>79</v>
      </c>
      <c r="C38" s="226"/>
      <c r="D38" s="226"/>
      <c r="E38" s="226"/>
      <c r="F38" s="226"/>
      <c r="G38" s="226"/>
      <c r="H38" s="226"/>
      <c r="I38" s="226"/>
      <c r="J38" s="179"/>
    </row>
    <row r="39" spans="1:10" ht="135" customHeight="1" x14ac:dyDescent="0.25">
      <c r="A39" s="181" t="s">
        <v>26</v>
      </c>
      <c r="B39" s="226" t="s">
        <v>80</v>
      </c>
      <c r="C39" s="226"/>
      <c r="D39" s="226"/>
      <c r="E39" s="226"/>
      <c r="F39" s="226"/>
      <c r="G39" s="226"/>
      <c r="H39" s="226"/>
      <c r="I39" s="226"/>
      <c r="J39" s="179"/>
    </row>
    <row r="40" spans="1:10" ht="135" customHeight="1" x14ac:dyDescent="0.25">
      <c r="A40" s="181" t="s">
        <v>27</v>
      </c>
      <c r="B40" s="225" t="s">
        <v>81</v>
      </c>
      <c r="C40" s="225"/>
      <c r="D40" s="225"/>
      <c r="E40" s="225"/>
      <c r="F40" s="225"/>
      <c r="G40" s="225"/>
      <c r="H40" s="225"/>
      <c r="I40" s="225"/>
      <c r="J40" s="179"/>
    </row>
    <row r="41" spans="1:10" ht="120" customHeight="1" x14ac:dyDescent="0.25">
      <c r="A41" s="181" t="s">
        <v>28</v>
      </c>
      <c r="B41" s="226" t="s">
        <v>82</v>
      </c>
      <c r="C41" s="226"/>
      <c r="D41" s="226"/>
      <c r="E41" s="226"/>
      <c r="F41" s="226"/>
      <c r="G41" s="226"/>
      <c r="H41" s="226"/>
      <c r="I41" s="226"/>
      <c r="J41" s="223"/>
    </row>
    <row r="42" spans="1:10" ht="120" customHeight="1" x14ac:dyDescent="0.25">
      <c r="A42" s="181" t="s">
        <v>29</v>
      </c>
      <c r="B42" s="226" t="s">
        <v>83</v>
      </c>
      <c r="C42" s="226"/>
      <c r="D42" s="226"/>
      <c r="E42" s="226"/>
      <c r="F42" s="226"/>
      <c r="G42" s="226"/>
      <c r="H42" s="226"/>
      <c r="I42" s="226"/>
      <c r="J42" s="224"/>
    </row>
    <row r="43" spans="1:10" ht="135" customHeight="1" x14ac:dyDescent="0.25">
      <c r="A43" s="181" t="s">
        <v>30</v>
      </c>
      <c r="B43" s="226" t="s">
        <v>84</v>
      </c>
      <c r="C43" s="226"/>
      <c r="D43" s="226"/>
      <c r="E43" s="226"/>
      <c r="F43" s="226"/>
      <c r="G43" s="226"/>
      <c r="H43" s="226"/>
      <c r="I43" s="226"/>
      <c r="J43" s="179"/>
    </row>
    <row r="44" spans="1:10" ht="15" customHeight="1" x14ac:dyDescent="0.25"/>
    <row r="45" spans="1:10" ht="15" customHeight="1" x14ac:dyDescent="0.25">
      <c r="A45" s="42"/>
      <c r="B45" s="43"/>
      <c r="C45" s="43"/>
      <c r="D45" s="43"/>
      <c r="E45" s="43"/>
      <c r="F45" s="43"/>
      <c r="G45" s="43"/>
      <c r="H45" s="43"/>
      <c r="I45" s="43"/>
    </row>
    <row r="46" spans="1:10" ht="15.75" customHeight="1" x14ac:dyDescent="0.25"/>
    <row r="47" spans="1:10" ht="15" customHeight="1" x14ac:dyDescent="0.25"/>
    <row r="48" spans="1:10" x14ac:dyDescent="0.25">
      <c r="A48" s="42"/>
    </row>
  </sheetData>
  <mergeCells count="11">
    <mergeCell ref="J41:J42"/>
    <mergeCell ref="B40:I40"/>
    <mergeCell ref="B43:I43"/>
    <mergeCell ref="A1:I2"/>
    <mergeCell ref="A34:C34"/>
    <mergeCell ref="B38:I38"/>
    <mergeCell ref="B42:I42"/>
    <mergeCell ref="B39:I39"/>
    <mergeCell ref="B41:I41"/>
    <mergeCell ref="A35:B35"/>
    <mergeCell ref="B37:I37"/>
  </mergeCells>
  <pageMargins left="0.70866141732283472" right="0.70866141732283472" top="0.78740157480314965" bottom="0.78740157480314965"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selection activeCell="N40" sqref="N40"/>
    </sheetView>
  </sheetViews>
  <sheetFormatPr defaultRowHeight="15" x14ac:dyDescent="0.25"/>
  <cols>
    <col min="1" max="1" width="12.140625" customWidth="1"/>
    <col min="2" max="3" width="11.42578125" customWidth="1"/>
    <col min="4" max="5" width="11" customWidth="1"/>
    <col min="6" max="7" width="19.42578125" customWidth="1"/>
    <col min="8" max="8" width="11.85546875" style="27" customWidth="1"/>
  </cols>
  <sheetData>
    <row r="1" spans="1:8" ht="21" customHeight="1" thickBot="1" x14ac:dyDescent="0.3">
      <c r="A1" s="219" t="s">
        <v>5</v>
      </c>
      <c r="B1" s="220"/>
      <c r="C1" s="220"/>
      <c r="D1" s="220"/>
      <c r="E1" s="220"/>
      <c r="F1" s="220"/>
      <c r="G1" s="220"/>
      <c r="H1" s="46"/>
    </row>
    <row r="2" spans="1:8" ht="15.75" customHeight="1" thickBot="1" x14ac:dyDescent="0.3">
      <c r="A2" s="98"/>
      <c r="B2" s="99"/>
      <c r="C2" s="102"/>
      <c r="D2" s="230" t="s">
        <v>51</v>
      </c>
      <c r="E2" s="231"/>
      <c r="F2" s="104" t="s">
        <v>50</v>
      </c>
      <c r="G2" s="101" t="s">
        <v>49</v>
      </c>
      <c r="H2" s="18"/>
    </row>
    <row r="3" spans="1:8" ht="15.75" thickBot="1" x14ac:dyDescent="0.3">
      <c r="A3" s="94" t="s">
        <v>7</v>
      </c>
      <c r="B3" s="94" t="s">
        <v>6</v>
      </c>
      <c r="C3" s="95" t="s">
        <v>8</v>
      </c>
      <c r="D3" s="96" t="s">
        <v>25</v>
      </c>
      <c r="E3" s="97" t="s">
        <v>26</v>
      </c>
      <c r="F3" s="94" t="s">
        <v>27</v>
      </c>
      <c r="G3" s="109" t="s">
        <v>28</v>
      </c>
      <c r="H3" s="30" t="s">
        <v>14</v>
      </c>
    </row>
    <row r="4" spans="1:8" x14ac:dyDescent="0.25">
      <c r="A4" s="7"/>
      <c r="B4" s="12"/>
      <c r="C4" s="15"/>
      <c r="D4" s="9"/>
      <c r="E4" s="45"/>
      <c r="F4" s="110"/>
      <c r="G4" s="112"/>
      <c r="H4" s="29"/>
    </row>
    <row r="5" spans="1:8" x14ac:dyDescent="0.25">
      <c r="A5" s="8" t="s">
        <v>4</v>
      </c>
      <c r="B5" s="13">
        <v>21</v>
      </c>
      <c r="C5" s="31">
        <v>45</v>
      </c>
      <c r="D5" s="10">
        <v>1</v>
      </c>
      <c r="E5" s="3"/>
      <c r="F5" s="34"/>
      <c r="G5" s="113"/>
      <c r="H5" s="28"/>
    </row>
    <row r="6" spans="1:8" x14ac:dyDescent="0.25">
      <c r="A6" s="8"/>
      <c r="B6" s="13"/>
      <c r="C6" s="31"/>
      <c r="D6" s="10"/>
      <c r="E6" s="3"/>
      <c r="F6" s="34"/>
      <c r="G6" s="113"/>
      <c r="H6" s="28"/>
    </row>
    <row r="7" spans="1:8" x14ac:dyDescent="0.25">
      <c r="A7" s="8" t="s">
        <v>3</v>
      </c>
      <c r="B7" s="13">
        <v>100</v>
      </c>
      <c r="C7" s="31">
        <v>550</v>
      </c>
      <c r="D7" s="10"/>
      <c r="E7" s="3"/>
      <c r="F7" s="34"/>
      <c r="G7" s="113">
        <v>1</v>
      </c>
      <c r="H7" s="28"/>
    </row>
    <row r="8" spans="1:8" x14ac:dyDescent="0.25">
      <c r="A8" s="8"/>
      <c r="B8" s="13">
        <v>101</v>
      </c>
      <c r="C8" s="31">
        <v>140</v>
      </c>
      <c r="D8" s="10"/>
      <c r="E8" s="3"/>
      <c r="F8" s="34">
        <v>1</v>
      </c>
      <c r="G8" s="113"/>
      <c r="H8" s="28"/>
    </row>
    <row r="9" spans="1:8" x14ac:dyDescent="0.25">
      <c r="A9" s="8"/>
      <c r="B9" s="13">
        <v>103</v>
      </c>
      <c r="C9" s="31">
        <v>90</v>
      </c>
      <c r="D9" s="10"/>
      <c r="E9" s="3"/>
      <c r="F9" s="34">
        <v>1</v>
      </c>
      <c r="G9" s="113"/>
      <c r="H9" s="28"/>
    </row>
    <row r="10" spans="1:8" x14ac:dyDescent="0.25">
      <c r="A10" s="8"/>
      <c r="B10" s="13"/>
      <c r="C10" s="31"/>
      <c r="D10" s="10"/>
      <c r="E10" s="3"/>
      <c r="F10" s="34"/>
      <c r="G10" s="113"/>
      <c r="H10" s="28"/>
    </row>
    <row r="11" spans="1:8" x14ac:dyDescent="0.25">
      <c r="A11" s="8" t="s">
        <v>2</v>
      </c>
      <c r="B11" s="13">
        <v>213</v>
      </c>
      <c r="C11" s="31">
        <v>35</v>
      </c>
      <c r="D11" s="10">
        <v>1</v>
      </c>
      <c r="E11" s="3"/>
      <c r="F11" s="34"/>
      <c r="G11" s="113"/>
      <c r="H11" s="28"/>
    </row>
    <row r="12" spans="1:8" x14ac:dyDescent="0.25">
      <c r="A12" s="8"/>
      <c r="B12" s="13">
        <v>214</v>
      </c>
      <c r="C12" s="31">
        <v>40</v>
      </c>
      <c r="D12" s="10">
        <v>1</v>
      </c>
      <c r="E12" s="3"/>
      <c r="F12" s="34"/>
      <c r="G12" s="113"/>
      <c r="H12" s="28"/>
    </row>
    <row r="13" spans="1:8" ht="30" x14ac:dyDescent="0.25">
      <c r="A13" s="8"/>
      <c r="B13" s="13">
        <v>220</v>
      </c>
      <c r="C13" s="31">
        <v>100</v>
      </c>
      <c r="D13" s="33" t="s">
        <v>10</v>
      </c>
      <c r="E13" s="3" t="s">
        <v>10</v>
      </c>
      <c r="F13" s="34" t="s">
        <v>10</v>
      </c>
      <c r="G13" s="113" t="s">
        <v>10</v>
      </c>
      <c r="H13" s="28" t="s">
        <v>52</v>
      </c>
    </row>
    <row r="14" spans="1:8" x14ac:dyDescent="0.25">
      <c r="A14" s="8"/>
      <c r="B14" s="13">
        <v>225</v>
      </c>
      <c r="C14" s="31">
        <v>40</v>
      </c>
      <c r="D14" s="10">
        <v>1</v>
      </c>
      <c r="E14" s="3"/>
      <c r="F14" s="34"/>
      <c r="G14" s="113"/>
      <c r="H14" s="28"/>
    </row>
    <row r="15" spans="1:8" x14ac:dyDescent="0.25">
      <c r="A15" s="8"/>
      <c r="B15" s="13">
        <v>231</v>
      </c>
      <c r="C15" s="31">
        <v>40</v>
      </c>
      <c r="D15" s="10">
        <v>1</v>
      </c>
      <c r="E15" s="3"/>
      <c r="F15" s="34"/>
      <c r="G15" s="113"/>
      <c r="H15" s="28"/>
    </row>
    <row r="16" spans="1:8" x14ac:dyDescent="0.25">
      <c r="A16" s="8"/>
      <c r="B16" s="13">
        <v>243</v>
      </c>
      <c r="C16" s="31">
        <v>45</v>
      </c>
      <c r="D16" s="10">
        <v>1</v>
      </c>
      <c r="E16" s="3"/>
      <c r="F16" s="34"/>
      <c r="G16" s="113"/>
      <c r="H16" s="28"/>
    </row>
    <row r="17" spans="1:8" x14ac:dyDescent="0.25">
      <c r="A17" s="8"/>
      <c r="B17" s="13"/>
      <c r="C17" s="31"/>
      <c r="D17" s="10"/>
      <c r="E17" s="3"/>
      <c r="F17" s="34"/>
      <c r="G17" s="113"/>
      <c r="H17" s="28"/>
    </row>
    <row r="18" spans="1:8" x14ac:dyDescent="0.25">
      <c r="A18" s="8" t="s">
        <v>1</v>
      </c>
      <c r="B18" s="13">
        <v>300</v>
      </c>
      <c r="C18" s="31">
        <v>350</v>
      </c>
      <c r="D18" s="10"/>
      <c r="E18" s="3"/>
      <c r="F18" s="34">
        <v>1</v>
      </c>
      <c r="G18" s="113"/>
      <c r="H18" s="28"/>
    </row>
    <row r="19" spans="1:8" x14ac:dyDescent="0.25">
      <c r="A19" s="8"/>
      <c r="B19" s="13">
        <v>302</v>
      </c>
      <c r="C19" s="31">
        <v>25</v>
      </c>
      <c r="D19" s="33" t="s">
        <v>10</v>
      </c>
      <c r="E19" s="3" t="s">
        <v>10</v>
      </c>
      <c r="F19" s="34" t="s">
        <v>10</v>
      </c>
      <c r="G19" s="113" t="s">
        <v>10</v>
      </c>
      <c r="H19" s="28"/>
    </row>
    <row r="20" spans="1:8" x14ac:dyDescent="0.25">
      <c r="A20" s="8"/>
      <c r="B20" s="13">
        <v>303</v>
      </c>
      <c r="C20" s="31">
        <v>101</v>
      </c>
      <c r="D20" s="10"/>
      <c r="E20" s="3"/>
      <c r="F20" s="34">
        <v>1</v>
      </c>
      <c r="G20" s="113"/>
      <c r="H20" s="28"/>
    </row>
    <row r="21" spans="1:8" x14ac:dyDescent="0.25">
      <c r="A21" s="8"/>
      <c r="B21" s="13">
        <v>304</v>
      </c>
      <c r="C21" s="31">
        <v>50</v>
      </c>
      <c r="D21" s="10">
        <v>1</v>
      </c>
      <c r="E21" s="3"/>
      <c r="F21" s="34"/>
      <c r="G21" s="113"/>
      <c r="H21" s="28"/>
    </row>
    <row r="22" spans="1:8" x14ac:dyDescent="0.25">
      <c r="A22" s="8"/>
      <c r="B22" s="13">
        <v>305</v>
      </c>
      <c r="C22" s="31">
        <v>40</v>
      </c>
      <c r="D22" s="10">
        <v>1</v>
      </c>
      <c r="E22" s="3"/>
      <c r="F22" s="34"/>
      <c r="G22" s="113"/>
      <c r="H22" s="28"/>
    </row>
    <row r="23" spans="1:8" x14ac:dyDescent="0.25">
      <c r="A23" s="8"/>
      <c r="B23" s="13">
        <v>345</v>
      </c>
      <c r="C23" s="31">
        <v>45</v>
      </c>
      <c r="D23" s="10">
        <v>1</v>
      </c>
      <c r="E23" s="3"/>
      <c r="F23" s="34"/>
      <c r="G23" s="113"/>
      <c r="H23" s="28"/>
    </row>
    <row r="24" spans="1:8" x14ac:dyDescent="0.25">
      <c r="A24" s="8"/>
      <c r="B24" s="13">
        <v>346</v>
      </c>
      <c r="C24" s="31">
        <v>45</v>
      </c>
      <c r="D24" s="10">
        <v>1</v>
      </c>
      <c r="E24" s="3"/>
      <c r="F24" s="34"/>
      <c r="G24" s="113"/>
      <c r="H24" s="28"/>
    </row>
    <row r="25" spans="1:8" x14ac:dyDescent="0.25">
      <c r="A25" s="8"/>
      <c r="B25" s="13">
        <v>347</v>
      </c>
      <c r="C25" s="31">
        <v>45</v>
      </c>
      <c r="D25" s="10">
        <v>1</v>
      </c>
      <c r="E25" s="3"/>
      <c r="F25" s="34"/>
      <c r="G25" s="113"/>
      <c r="H25" s="28"/>
    </row>
    <row r="26" spans="1:8" x14ac:dyDescent="0.25">
      <c r="A26" s="8"/>
      <c r="B26" s="13">
        <v>348</v>
      </c>
      <c r="C26" s="31">
        <v>30</v>
      </c>
      <c r="D26" s="10"/>
      <c r="E26" s="3">
        <v>1</v>
      </c>
      <c r="F26" s="34"/>
      <c r="G26" s="113"/>
      <c r="H26" s="28"/>
    </row>
    <row r="27" spans="1:8" x14ac:dyDescent="0.25">
      <c r="A27" s="8"/>
      <c r="B27" s="13">
        <v>350</v>
      </c>
      <c r="C27" s="31">
        <v>25</v>
      </c>
      <c r="D27" s="33" t="s">
        <v>10</v>
      </c>
      <c r="E27" s="3" t="s">
        <v>10</v>
      </c>
      <c r="F27" s="34" t="s">
        <v>10</v>
      </c>
      <c r="G27" s="113" t="s">
        <v>10</v>
      </c>
      <c r="H27" s="28"/>
    </row>
    <row r="28" spans="1:8" x14ac:dyDescent="0.25">
      <c r="A28" s="8"/>
      <c r="B28" s="13"/>
      <c r="C28" s="31"/>
      <c r="D28" s="31"/>
      <c r="E28" s="3"/>
      <c r="F28" s="34"/>
      <c r="G28" s="113"/>
      <c r="H28" s="28"/>
    </row>
    <row r="29" spans="1:8" x14ac:dyDescent="0.25">
      <c r="A29" s="8" t="s">
        <v>0</v>
      </c>
      <c r="B29" s="13">
        <v>401</v>
      </c>
      <c r="C29" s="31">
        <v>30</v>
      </c>
      <c r="D29" s="31"/>
      <c r="E29" s="3">
        <v>1</v>
      </c>
      <c r="F29" s="34"/>
      <c r="G29" s="113"/>
      <c r="H29" s="28"/>
    </row>
    <row r="30" spans="1:8" x14ac:dyDescent="0.25">
      <c r="A30" s="8"/>
      <c r="B30" s="13">
        <v>402</v>
      </c>
      <c r="C30" s="31">
        <v>47</v>
      </c>
      <c r="D30" s="31"/>
      <c r="E30" s="3">
        <v>1</v>
      </c>
      <c r="F30" s="34"/>
      <c r="G30" s="113"/>
      <c r="H30" s="28"/>
    </row>
    <row r="31" spans="1:8" x14ac:dyDescent="0.25">
      <c r="A31" s="8"/>
      <c r="B31" s="13">
        <v>403</v>
      </c>
      <c r="C31" s="31">
        <v>21</v>
      </c>
      <c r="D31" s="33" t="s">
        <v>10</v>
      </c>
      <c r="E31" s="3" t="s">
        <v>10</v>
      </c>
      <c r="F31" s="34" t="s">
        <v>10</v>
      </c>
      <c r="G31" s="113" t="s">
        <v>10</v>
      </c>
      <c r="H31" s="28"/>
    </row>
    <row r="32" spans="1:8" x14ac:dyDescent="0.25">
      <c r="A32" s="8"/>
      <c r="B32" s="13">
        <v>404</v>
      </c>
      <c r="C32" s="31">
        <v>25</v>
      </c>
      <c r="D32" s="10"/>
      <c r="E32" s="3">
        <v>1</v>
      </c>
      <c r="F32" s="34"/>
      <c r="G32" s="113"/>
      <c r="H32" s="28"/>
    </row>
    <row r="33" spans="1:9" ht="15.75" thickBot="1" x14ac:dyDescent="0.3">
      <c r="A33" s="37"/>
      <c r="B33" s="38">
        <v>405</v>
      </c>
      <c r="C33" s="39">
        <v>25</v>
      </c>
      <c r="D33" s="11"/>
      <c r="E33" s="5">
        <v>1</v>
      </c>
      <c r="F33" s="111"/>
      <c r="G33" s="114"/>
      <c r="H33" s="48"/>
    </row>
    <row r="34" spans="1:9" ht="15.75" thickBot="1" x14ac:dyDescent="0.3">
      <c r="A34" s="217" t="s">
        <v>13</v>
      </c>
      <c r="B34" s="218"/>
      <c r="C34" s="234"/>
      <c r="D34" s="105">
        <f>SUM(D5:D33)</f>
        <v>11</v>
      </c>
      <c r="E34" s="106">
        <f>SUM(E5:E33)</f>
        <v>5</v>
      </c>
      <c r="F34" s="107">
        <f>SUM(F5:F33)</f>
        <v>4</v>
      </c>
      <c r="G34" s="108">
        <f>SUM(G5:G33)</f>
        <v>1</v>
      </c>
      <c r="H34" s="90"/>
    </row>
    <row r="35" spans="1:9" ht="15.75" thickBot="1" x14ac:dyDescent="0.3">
      <c r="A35" s="199" t="s">
        <v>48</v>
      </c>
      <c r="B35" s="200"/>
      <c r="C35" s="200"/>
      <c r="D35" s="232">
        <f>SUM(D34:E34)</f>
        <v>16</v>
      </c>
      <c r="E35" s="233"/>
      <c r="F35" s="100">
        <f t="shared" ref="F35:G35" si="0">F34</f>
        <v>4</v>
      </c>
      <c r="G35" s="103">
        <f t="shared" si="0"/>
        <v>1</v>
      </c>
      <c r="H35" s="91"/>
    </row>
    <row r="37" spans="1:9" s="184" customFormat="1" ht="30" x14ac:dyDescent="0.25">
      <c r="A37" s="187" t="s">
        <v>53</v>
      </c>
      <c r="B37" s="229" t="s">
        <v>96</v>
      </c>
      <c r="C37" s="229"/>
      <c r="D37" s="229"/>
      <c r="E37" s="229"/>
      <c r="F37" s="229"/>
      <c r="G37" s="229"/>
      <c r="H37" s="185" t="s">
        <v>100</v>
      </c>
    </row>
    <row r="38" spans="1:9" ht="92.25" customHeight="1" x14ac:dyDescent="0.25">
      <c r="A38" s="181" t="s">
        <v>65</v>
      </c>
      <c r="B38" s="228" t="s">
        <v>113</v>
      </c>
      <c r="C38" s="228"/>
      <c r="D38" s="228"/>
      <c r="E38" s="228"/>
      <c r="F38" s="228"/>
      <c r="G38" s="228"/>
      <c r="H38" s="186" t="s">
        <v>101</v>
      </c>
      <c r="I38" s="183"/>
    </row>
    <row r="39" spans="1:9" ht="153.75" customHeight="1" x14ac:dyDescent="0.25">
      <c r="A39" s="181" t="s">
        <v>27</v>
      </c>
      <c r="B39" s="228" t="s">
        <v>114</v>
      </c>
      <c r="C39" s="228"/>
      <c r="D39" s="228"/>
      <c r="E39" s="228"/>
      <c r="F39" s="228"/>
      <c r="G39" s="228"/>
      <c r="H39" s="186" t="s">
        <v>102</v>
      </c>
      <c r="I39" s="183"/>
    </row>
    <row r="40" spans="1:9" ht="127.5" customHeight="1" x14ac:dyDescent="0.25">
      <c r="A40" s="181" t="s">
        <v>28</v>
      </c>
      <c r="B40" s="228" t="s">
        <v>115</v>
      </c>
      <c r="C40" s="228"/>
      <c r="D40" s="228"/>
      <c r="E40" s="228"/>
      <c r="F40" s="228"/>
      <c r="G40" s="228"/>
      <c r="H40" s="186" t="s">
        <v>103</v>
      </c>
      <c r="I40" s="183"/>
    </row>
    <row r="41" spans="1:9" x14ac:dyDescent="0.25">
      <c r="A41" s="89"/>
    </row>
  </sheetData>
  <mergeCells count="9">
    <mergeCell ref="B38:G38"/>
    <mergeCell ref="B39:G39"/>
    <mergeCell ref="B40:G40"/>
    <mergeCell ref="B37:G37"/>
    <mergeCell ref="A1:G1"/>
    <mergeCell ref="A35:C35"/>
    <mergeCell ref="D2:E2"/>
    <mergeCell ref="D35:E35"/>
    <mergeCell ref="A34:C34"/>
  </mergeCells>
  <pageMargins left="0.7" right="0.7" top="0.78740157499999996" bottom="0.78740157499999996"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
  <sheetViews>
    <sheetView tabSelected="1" workbookViewId="0">
      <selection activeCell="G13" sqref="G13"/>
    </sheetView>
  </sheetViews>
  <sheetFormatPr defaultRowHeight="15" x14ac:dyDescent="0.25"/>
  <cols>
    <col min="1" max="1" width="14.28515625" customWidth="1"/>
    <col min="8" max="8" width="16" customWidth="1"/>
    <col min="9" max="9" width="21.140625" customWidth="1"/>
  </cols>
  <sheetData>
    <row r="2" spans="1:9" x14ac:dyDescent="0.25">
      <c r="A2" s="1" t="s">
        <v>98</v>
      </c>
      <c r="B2" s="201" t="s">
        <v>96</v>
      </c>
      <c r="C2" s="201"/>
      <c r="D2" s="201"/>
      <c r="E2" s="201"/>
      <c r="F2" s="201"/>
      <c r="G2" s="201"/>
      <c r="H2" s="201"/>
      <c r="I2" s="1" t="s">
        <v>97</v>
      </c>
    </row>
    <row r="3" spans="1:9" ht="135" customHeight="1" x14ac:dyDescent="0.25">
      <c r="A3" s="181" t="s">
        <v>99</v>
      </c>
      <c r="B3" s="235" t="s">
        <v>78</v>
      </c>
      <c r="C3" s="235"/>
      <c r="D3" s="235"/>
      <c r="E3" s="235"/>
      <c r="F3" s="235"/>
      <c r="G3" s="235"/>
      <c r="H3" s="235"/>
      <c r="I3" s="179"/>
    </row>
  </sheetData>
  <mergeCells count="2">
    <mergeCell ref="B2:H2"/>
    <mergeCell ref="B3:H3"/>
  </mergeCells>
  <pageMargins left="0.7" right="0.7" top="0.78740157499999996" bottom="0.78740157499999996" header="0.3" footer="0.3"/>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7"/>
  <sheetViews>
    <sheetView workbookViewId="0">
      <selection activeCell="M24" sqref="M24"/>
    </sheetView>
  </sheetViews>
  <sheetFormatPr defaultRowHeight="15" x14ac:dyDescent="0.25"/>
  <cols>
    <col min="1" max="2" width="9.140625" style="115"/>
    <col min="3" max="3" width="22.28515625" style="115" customWidth="1"/>
    <col min="4" max="4" width="13.42578125" style="116" customWidth="1"/>
    <col min="5" max="5" width="14.28515625" style="116" customWidth="1"/>
    <col min="6" max="7" width="14.28515625" style="115" customWidth="1"/>
    <col min="8" max="8" width="14.140625" style="115" customWidth="1"/>
    <col min="9" max="16384" width="9.140625" style="115"/>
  </cols>
  <sheetData>
    <row r="1" spans="1:8" ht="21.75" thickBot="1" x14ac:dyDescent="0.4">
      <c r="A1" s="237" t="s">
        <v>54</v>
      </c>
      <c r="B1" s="238"/>
      <c r="C1" s="239"/>
      <c r="D1" s="239"/>
      <c r="E1" s="239"/>
      <c r="F1" s="239"/>
      <c r="G1" s="239"/>
      <c r="H1" s="240"/>
    </row>
    <row r="2" spans="1:8" x14ac:dyDescent="0.25">
      <c r="A2" s="260" t="s">
        <v>56</v>
      </c>
      <c r="B2" s="261"/>
      <c r="C2" s="262"/>
      <c r="D2" s="258" t="s">
        <v>55</v>
      </c>
      <c r="E2" s="266" t="s">
        <v>59</v>
      </c>
      <c r="F2" s="266"/>
      <c r="G2" s="266" t="s">
        <v>60</v>
      </c>
      <c r="H2" s="267"/>
    </row>
    <row r="3" spans="1:8" ht="15.75" thickBot="1" x14ac:dyDescent="0.3">
      <c r="A3" s="263"/>
      <c r="B3" s="264"/>
      <c r="C3" s="265"/>
      <c r="D3" s="259"/>
      <c r="E3" s="120" t="s">
        <v>57</v>
      </c>
      <c r="F3" s="120" t="s">
        <v>58</v>
      </c>
      <c r="G3" s="120" t="s">
        <v>57</v>
      </c>
      <c r="H3" s="121" t="s">
        <v>58</v>
      </c>
    </row>
    <row r="4" spans="1:8" x14ac:dyDescent="0.25">
      <c r="A4" s="244" t="s">
        <v>36</v>
      </c>
      <c r="B4" s="171" t="s">
        <v>87</v>
      </c>
      <c r="C4" s="162" t="s">
        <v>37</v>
      </c>
      <c r="D4" s="122">
        <v>540</v>
      </c>
      <c r="E4" s="128"/>
      <c r="F4" s="126">
        <f>SUM(E4*1.21)</f>
        <v>0</v>
      </c>
      <c r="G4" s="124">
        <f>SUM(E4*D4)</f>
        <v>0</v>
      </c>
      <c r="H4" s="119">
        <f>SUM(G4*1.21)</f>
        <v>0</v>
      </c>
    </row>
    <row r="5" spans="1:8" ht="15" customHeight="1" x14ac:dyDescent="0.25">
      <c r="A5" s="245"/>
      <c r="B5" s="172" t="s">
        <v>88</v>
      </c>
      <c r="C5" s="163" t="s">
        <v>38</v>
      </c>
      <c r="D5" s="123">
        <v>350</v>
      </c>
      <c r="E5" s="129"/>
      <c r="F5" s="127">
        <f t="shared" ref="F5:F31" si="0">SUM(E5*1.21)</f>
        <v>0</v>
      </c>
      <c r="G5" s="125">
        <f t="shared" ref="G5:G31" si="1">SUM(E5*D5)</f>
        <v>0</v>
      </c>
      <c r="H5" s="117">
        <f t="shared" ref="H5:H32" si="2">SUM(G5*1.21)</f>
        <v>0</v>
      </c>
    </row>
    <row r="6" spans="1:8" ht="15" customHeight="1" x14ac:dyDescent="0.25">
      <c r="A6" s="245"/>
      <c r="B6" s="172" t="s">
        <v>89</v>
      </c>
      <c r="C6" s="163" t="s">
        <v>39</v>
      </c>
      <c r="D6" s="123">
        <v>70</v>
      </c>
      <c r="E6" s="129"/>
      <c r="F6" s="127">
        <f t="shared" si="0"/>
        <v>0</v>
      </c>
      <c r="G6" s="125">
        <f t="shared" si="1"/>
        <v>0</v>
      </c>
      <c r="H6" s="117">
        <f t="shared" si="2"/>
        <v>0</v>
      </c>
    </row>
    <row r="7" spans="1:8" x14ac:dyDescent="0.25">
      <c r="A7" s="245"/>
      <c r="B7" s="172" t="s">
        <v>90</v>
      </c>
      <c r="C7" s="163" t="s">
        <v>40</v>
      </c>
      <c r="D7" s="123">
        <v>125</v>
      </c>
      <c r="E7" s="129"/>
      <c r="F7" s="127">
        <f t="shared" si="0"/>
        <v>0</v>
      </c>
      <c r="G7" s="125">
        <f t="shared" si="1"/>
        <v>0</v>
      </c>
      <c r="H7" s="117">
        <f t="shared" si="2"/>
        <v>0</v>
      </c>
    </row>
    <row r="8" spans="1:8" ht="15" customHeight="1" thickBot="1" x14ac:dyDescent="0.3">
      <c r="A8" s="246"/>
      <c r="B8" s="173" t="s">
        <v>91</v>
      </c>
      <c r="C8" s="164" t="s">
        <v>41</v>
      </c>
      <c r="D8" s="131">
        <v>47</v>
      </c>
      <c r="E8" s="132"/>
      <c r="F8" s="133">
        <f t="shared" si="0"/>
        <v>0</v>
      </c>
      <c r="G8" s="134">
        <f t="shared" si="1"/>
        <v>0</v>
      </c>
      <c r="H8" s="135">
        <f t="shared" si="2"/>
        <v>0</v>
      </c>
    </row>
    <row r="9" spans="1:8" ht="15.75" customHeight="1" thickTop="1" x14ac:dyDescent="0.25">
      <c r="A9" s="254" t="s">
        <v>69</v>
      </c>
      <c r="B9" s="255"/>
      <c r="C9" s="256"/>
      <c r="D9" s="256"/>
      <c r="E9" s="256"/>
      <c r="F9" s="257"/>
      <c r="G9" s="147">
        <f>SUM(G4:G8)</f>
        <v>0</v>
      </c>
      <c r="H9" s="137">
        <f>SUM(G9*1.21)</f>
        <v>0</v>
      </c>
    </row>
    <row r="10" spans="1:8" ht="15.75" thickBot="1" x14ac:dyDescent="0.3">
      <c r="A10" s="250" t="s">
        <v>70</v>
      </c>
      <c r="B10" s="251"/>
      <c r="C10" s="252"/>
      <c r="D10" s="252"/>
      <c r="E10" s="252"/>
      <c r="F10" s="253"/>
      <c r="G10" s="148"/>
      <c r="H10" s="138">
        <f>G10*1.21</f>
        <v>0</v>
      </c>
    </row>
    <row r="11" spans="1:8" x14ac:dyDescent="0.25">
      <c r="A11" s="247" t="s">
        <v>9</v>
      </c>
      <c r="B11" s="276">
        <v>370</v>
      </c>
      <c r="C11" s="165" t="s">
        <v>61</v>
      </c>
      <c r="D11" s="122">
        <v>84</v>
      </c>
      <c r="E11" s="149"/>
      <c r="F11" s="150">
        <f t="shared" si="0"/>
        <v>0</v>
      </c>
      <c r="G11" s="124">
        <f t="shared" si="1"/>
        <v>0</v>
      </c>
      <c r="H11" s="119">
        <f t="shared" si="2"/>
        <v>0</v>
      </c>
    </row>
    <row r="12" spans="1:8" x14ac:dyDescent="0.25">
      <c r="A12" s="248"/>
      <c r="B12" s="277"/>
      <c r="C12" s="163" t="s">
        <v>62</v>
      </c>
      <c r="D12" s="123">
        <v>155</v>
      </c>
      <c r="E12" s="129"/>
      <c r="F12" s="127">
        <f t="shared" si="0"/>
        <v>0</v>
      </c>
      <c r="G12" s="125">
        <f t="shared" si="1"/>
        <v>0</v>
      </c>
      <c r="H12" s="117">
        <f t="shared" si="2"/>
        <v>0</v>
      </c>
    </row>
    <row r="13" spans="1:8" x14ac:dyDescent="0.25">
      <c r="A13" s="248"/>
      <c r="B13" s="277"/>
      <c r="C13" s="163" t="s">
        <v>63</v>
      </c>
      <c r="D13" s="123">
        <v>18</v>
      </c>
      <c r="E13" s="129"/>
      <c r="F13" s="127">
        <f t="shared" si="0"/>
        <v>0</v>
      </c>
      <c r="G13" s="125">
        <f t="shared" si="1"/>
        <v>0</v>
      </c>
      <c r="H13" s="117">
        <f t="shared" si="2"/>
        <v>0</v>
      </c>
    </row>
    <row r="14" spans="1:8" ht="15.75" thickBot="1" x14ac:dyDescent="0.3">
      <c r="A14" s="249"/>
      <c r="B14" s="278"/>
      <c r="C14" s="164" t="s">
        <v>64</v>
      </c>
      <c r="D14" s="131">
        <v>113</v>
      </c>
      <c r="E14" s="132"/>
      <c r="F14" s="133">
        <f t="shared" si="0"/>
        <v>0</v>
      </c>
      <c r="G14" s="134">
        <f t="shared" si="1"/>
        <v>0</v>
      </c>
      <c r="H14" s="135">
        <f t="shared" si="2"/>
        <v>0</v>
      </c>
    </row>
    <row r="15" spans="1:8" ht="15.75" thickTop="1" x14ac:dyDescent="0.25">
      <c r="A15" s="270" t="s">
        <v>74</v>
      </c>
      <c r="B15" s="271"/>
      <c r="C15" s="256"/>
      <c r="D15" s="256"/>
      <c r="E15" s="256"/>
      <c r="F15" s="257"/>
      <c r="G15" s="147">
        <f>SUM(G11:G14)</f>
        <v>0</v>
      </c>
      <c r="H15" s="137">
        <f>SUM(G15*1.21)</f>
        <v>0</v>
      </c>
    </row>
    <row r="16" spans="1:8" ht="15.75" thickBot="1" x14ac:dyDescent="0.3">
      <c r="A16" s="250" t="s">
        <v>70</v>
      </c>
      <c r="B16" s="251"/>
      <c r="C16" s="252"/>
      <c r="D16" s="252"/>
      <c r="E16" s="252"/>
      <c r="F16" s="253"/>
      <c r="G16" s="148"/>
      <c r="H16" s="138">
        <f>G16*1.21</f>
        <v>0</v>
      </c>
    </row>
    <row r="17" spans="1:8" ht="15.75" customHeight="1" x14ac:dyDescent="0.25">
      <c r="A17" s="244" t="s">
        <v>17</v>
      </c>
      <c r="B17" s="279" t="s">
        <v>92</v>
      </c>
      <c r="C17" s="166" t="s">
        <v>18</v>
      </c>
      <c r="D17" s="122">
        <v>6</v>
      </c>
      <c r="E17" s="149"/>
      <c r="F17" s="150">
        <f t="shared" si="0"/>
        <v>0</v>
      </c>
      <c r="G17" s="124">
        <f t="shared" si="1"/>
        <v>0</v>
      </c>
      <c r="H17" s="119">
        <f t="shared" si="2"/>
        <v>0</v>
      </c>
    </row>
    <row r="18" spans="1:8" ht="15.75" customHeight="1" x14ac:dyDescent="0.25">
      <c r="A18" s="245"/>
      <c r="B18" s="280"/>
      <c r="C18" s="167" t="s">
        <v>19</v>
      </c>
      <c r="D18" s="123">
        <v>11</v>
      </c>
      <c r="E18" s="129"/>
      <c r="F18" s="127">
        <f t="shared" si="0"/>
        <v>0</v>
      </c>
      <c r="G18" s="125">
        <f t="shared" si="1"/>
        <v>0</v>
      </c>
      <c r="H18" s="117">
        <f t="shared" si="2"/>
        <v>0</v>
      </c>
    </row>
    <row r="19" spans="1:8" ht="15.75" customHeight="1" x14ac:dyDescent="0.25">
      <c r="A19" s="245"/>
      <c r="B19" s="280"/>
      <c r="C19" s="167" t="s">
        <v>20</v>
      </c>
      <c r="D19" s="123">
        <v>2</v>
      </c>
      <c r="E19" s="129"/>
      <c r="F19" s="127">
        <f t="shared" si="0"/>
        <v>0</v>
      </c>
      <c r="G19" s="125">
        <f t="shared" si="1"/>
        <v>0</v>
      </c>
      <c r="H19" s="117">
        <f t="shared" si="2"/>
        <v>0</v>
      </c>
    </row>
    <row r="20" spans="1:8" ht="15.75" customHeight="1" x14ac:dyDescent="0.25">
      <c r="A20" s="245"/>
      <c r="B20" s="280"/>
      <c r="C20" s="167" t="s">
        <v>21</v>
      </c>
      <c r="D20" s="123">
        <v>1</v>
      </c>
      <c r="E20" s="129"/>
      <c r="F20" s="127">
        <f t="shared" si="0"/>
        <v>0</v>
      </c>
      <c r="G20" s="125">
        <f t="shared" si="1"/>
        <v>0</v>
      </c>
      <c r="H20" s="117">
        <f t="shared" si="2"/>
        <v>0</v>
      </c>
    </row>
    <row r="21" spans="1:8" ht="15.75" customHeight="1" x14ac:dyDescent="0.25">
      <c r="A21" s="245"/>
      <c r="B21" s="280"/>
      <c r="C21" s="167" t="s">
        <v>22</v>
      </c>
      <c r="D21" s="123">
        <v>3</v>
      </c>
      <c r="E21" s="129"/>
      <c r="F21" s="127">
        <f t="shared" si="0"/>
        <v>0</v>
      </c>
      <c r="G21" s="125">
        <f t="shared" si="1"/>
        <v>0</v>
      </c>
      <c r="H21" s="117">
        <f t="shared" si="2"/>
        <v>0</v>
      </c>
    </row>
    <row r="22" spans="1:8" ht="15" customHeight="1" thickBot="1" x14ac:dyDescent="0.3">
      <c r="A22" s="246"/>
      <c r="B22" s="281"/>
      <c r="C22" s="168" t="s">
        <v>23</v>
      </c>
      <c r="D22" s="131">
        <v>3</v>
      </c>
      <c r="E22" s="132"/>
      <c r="F22" s="133">
        <f t="shared" si="0"/>
        <v>0</v>
      </c>
      <c r="G22" s="134">
        <f t="shared" si="1"/>
        <v>0</v>
      </c>
      <c r="H22" s="135">
        <f t="shared" si="2"/>
        <v>0</v>
      </c>
    </row>
    <row r="23" spans="1:8" ht="15.75" thickTop="1" x14ac:dyDescent="0.25">
      <c r="A23" s="270" t="s">
        <v>75</v>
      </c>
      <c r="B23" s="271"/>
      <c r="C23" s="256"/>
      <c r="D23" s="256"/>
      <c r="E23" s="256"/>
      <c r="F23" s="257"/>
      <c r="G23" s="147">
        <f>SUM(G18:G22)</f>
        <v>0</v>
      </c>
      <c r="H23" s="137">
        <f>SUM(G23*1.21)</f>
        <v>0</v>
      </c>
    </row>
    <row r="24" spans="1:8" ht="15.75" thickBot="1" x14ac:dyDescent="0.3">
      <c r="A24" s="177" t="s">
        <v>70</v>
      </c>
      <c r="B24" s="176"/>
      <c r="C24" s="136"/>
      <c r="D24" s="136"/>
      <c r="E24" s="136"/>
      <c r="F24" s="152"/>
      <c r="G24" s="148"/>
      <c r="H24" s="138">
        <f>G24*1.21</f>
        <v>0</v>
      </c>
    </row>
    <row r="25" spans="1:8" ht="30" customHeight="1" thickBot="1" x14ac:dyDescent="0.3">
      <c r="A25" s="174" t="s">
        <v>93</v>
      </c>
      <c r="B25" s="178">
        <v>245</v>
      </c>
      <c r="C25" s="175" t="s">
        <v>94</v>
      </c>
      <c r="D25" s="116">
        <v>245</v>
      </c>
      <c r="E25" s="154"/>
      <c r="F25" s="155">
        <f t="shared" si="0"/>
        <v>0</v>
      </c>
      <c r="G25" s="139">
        <f t="shared" si="1"/>
        <v>0</v>
      </c>
      <c r="H25" s="140">
        <f t="shared" si="2"/>
        <v>0</v>
      </c>
    </row>
    <row r="26" spans="1:8" ht="15.75" thickTop="1" x14ac:dyDescent="0.25">
      <c r="A26" s="268" t="s">
        <v>73</v>
      </c>
      <c r="B26" s="269"/>
      <c r="C26" s="256"/>
      <c r="D26" s="256"/>
      <c r="E26" s="256"/>
      <c r="F26" s="257"/>
      <c r="G26" s="147">
        <f>G25</f>
        <v>0</v>
      </c>
      <c r="H26" s="141">
        <f>G26*1.21</f>
        <v>0</v>
      </c>
    </row>
    <row r="27" spans="1:8" ht="15.75" thickBot="1" x14ac:dyDescent="0.3">
      <c r="A27" s="156" t="s">
        <v>72</v>
      </c>
      <c r="B27" s="151"/>
      <c r="C27" s="157"/>
      <c r="D27" s="158"/>
      <c r="E27" s="159"/>
      <c r="F27" s="160"/>
      <c r="G27" s="153"/>
      <c r="H27" s="143">
        <f>G27*1.21</f>
        <v>0</v>
      </c>
    </row>
    <row r="28" spans="1:8" ht="15" customHeight="1" x14ac:dyDescent="0.25">
      <c r="A28" s="241" t="s">
        <v>5</v>
      </c>
      <c r="B28" s="276">
        <v>16</v>
      </c>
      <c r="C28" s="166" t="s">
        <v>66</v>
      </c>
      <c r="D28" s="122">
        <v>11</v>
      </c>
      <c r="E28" s="149"/>
      <c r="F28" s="150">
        <f t="shared" si="0"/>
        <v>0</v>
      </c>
      <c r="G28" s="124">
        <f t="shared" si="1"/>
        <v>0</v>
      </c>
      <c r="H28" s="119">
        <f t="shared" si="2"/>
        <v>0</v>
      </c>
    </row>
    <row r="29" spans="1:8" x14ac:dyDescent="0.25">
      <c r="A29" s="242"/>
      <c r="B29" s="282"/>
      <c r="C29" s="167" t="s">
        <v>67</v>
      </c>
      <c r="D29" s="123">
        <v>5</v>
      </c>
      <c r="E29" s="129"/>
      <c r="F29" s="127">
        <f t="shared" si="0"/>
        <v>0</v>
      </c>
      <c r="G29" s="125">
        <f t="shared" si="1"/>
        <v>0</v>
      </c>
      <c r="H29" s="117">
        <f t="shared" si="2"/>
        <v>0</v>
      </c>
    </row>
    <row r="30" spans="1:8" x14ac:dyDescent="0.25">
      <c r="A30" s="242"/>
      <c r="B30" s="169">
        <v>4</v>
      </c>
      <c r="C30" s="167" t="s">
        <v>76</v>
      </c>
      <c r="D30" s="123">
        <v>4</v>
      </c>
      <c r="E30" s="129"/>
      <c r="F30" s="127">
        <f t="shared" si="0"/>
        <v>0</v>
      </c>
      <c r="G30" s="125">
        <f t="shared" si="1"/>
        <v>0</v>
      </c>
      <c r="H30" s="117">
        <f t="shared" si="2"/>
        <v>0</v>
      </c>
    </row>
    <row r="31" spans="1:8" ht="15.75" thickBot="1" x14ac:dyDescent="0.3">
      <c r="A31" s="243"/>
      <c r="B31" s="170">
        <v>1</v>
      </c>
      <c r="C31" s="168" t="s">
        <v>68</v>
      </c>
      <c r="D31" s="131">
        <v>1</v>
      </c>
      <c r="E31" s="132"/>
      <c r="F31" s="133">
        <f t="shared" si="0"/>
        <v>0</v>
      </c>
      <c r="G31" s="134">
        <f t="shared" si="1"/>
        <v>0</v>
      </c>
      <c r="H31" s="135">
        <f t="shared" si="2"/>
        <v>0</v>
      </c>
    </row>
    <row r="32" spans="1:8" ht="15.75" thickTop="1" x14ac:dyDescent="0.25">
      <c r="A32" s="254" t="s">
        <v>71</v>
      </c>
      <c r="B32" s="255"/>
      <c r="C32" s="256"/>
      <c r="D32" s="256"/>
      <c r="E32" s="256"/>
      <c r="F32" s="257"/>
      <c r="G32" s="147">
        <f>SUM(G28:G31)</f>
        <v>0</v>
      </c>
      <c r="H32" s="137">
        <f t="shared" si="2"/>
        <v>0</v>
      </c>
    </row>
    <row r="33" spans="1:8" ht="15.75" thickBot="1" x14ac:dyDescent="0.3">
      <c r="A33" s="250" t="s">
        <v>72</v>
      </c>
      <c r="B33" s="251"/>
      <c r="C33" s="252"/>
      <c r="D33" s="252"/>
      <c r="E33" s="252"/>
      <c r="F33" s="253"/>
      <c r="G33" s="161"/>
      <c r="H33" s="138">
        <f>G33*1.21</f>
        <v>0</v>
      </c>
    </row>
    <row r="34" spans="1:8" x14ac:dyDescent="0.25">
      <c r="A34" s="283" t="s">
        <v>85</v>
      </c>
      <c r="B34" s="284"/>
      <c r="C34" s="285"/>
      <c r="D34" s="285"/>
      <c r="E34" s="285"/>
      <c r="F34" s="286"/>
      <c r="G34" s="142">
        <f>SUM(G9+G26+G15+G23+G32)</f>
        <v>0</v>
      </c>
      <c r="H34" s="142">
        <f>SUM(H9+H26+H15+H23+H32)</f>
        <v>0</v>
      </c>
    </row>
    <row r="35" spans="1:8" ht="15.75" thickBot="1" x14ac:dyDescent="0.3">
      <c r="A35" s="272" t="s">
        <v>77</v>
      </c>
      <c r="B35" s="273"/>
      <c r="C35" s="274"/>
      <c r="D35" s="274"/>
      <c r="E35" s="274"/>
      <c r="F35" s="275"/>
      <c r="G35" s="118">
        <f>SUM(G10+G27+G16+G24+G33)</f>
        <v>0</v>
      </c>
      <c r="H35" s="118">
        <f>SUM(H10+H27+H16+H24+H33)</f>
        <v>0</v>
      </c>
    </row>
    <row r="37" spans="1:8" x14ac:dyDescent="0.25">
      <c r="A37" s="236" t="s">
        <v>95</v>
      </c>
      <c r="B37" s="236"/>
      <c r="C37" s="236"/>
      <c r="D37" s="236"/>
      <c r="E37" s="236"/>
      <c r="F37" s="236"/>
      <c r="G37" s="236"/>
      <c r="H37" s="236"/>
    </row>
  </sheetData>
  <mergeCells count="23">
    <mergeCell ref="A15:F15"/>
    <mergeCell ref="A23:F23"/>
    <mergeCell ref="A35:F35"/>
    <mergeCell ref="B11:B14"/>
    <mergeCell ref="B17:B22"/>
    <mergeCell ref="B28:B29"/>
    <mergeCell ref="A34:F34"/>
    <mergeCell ref="A37:H37"/>
    <mergeCell ref="A1:H1"/>
    <mergeCell ref="A28:A31"/>
    <mergeCell ref="A4:A8"/>
    <mergeCell ref="A11:A14"/>
    <mergeCell ref="A17:A22"/>
    <mergeCell ref="A10:F10"/>
    <mergeCell ref="A9:F9"/>
    <mergeCell ref="D2:D3"/>
    <mergeCell ref="A2:C3"/>
    <mergeCell ref="E2:F2"/>
    <mergeCell ref="G2:H2"/>
    <mergeCell ref="A33:F33"/>
    <mergeCell ref="A32:F32"/>
    <mergeCell ref="A26:F26"/>
    <mergeCell ref="A16:F16"/>
  </mergeCells>
  <pageMargins left="0.7" right="0.7" top="0.78740157499999996" bottom="0.78740157499999996" header="0.3" footer="0.3"/>
  <pageSetup paperSize="9" scale="78" orientation="portrait" r:id="rId1"/>
  <ignoredErrors>
    <ignoredError sqref="B17 B4:B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Židle</vt:lpstr>
      <vt:lpstr>Stoly</vt:lpstr>
      <vt:lpstr>Tabule</vt:lpstr>
      <vt:lpstr>Katedry</vt:lpstr>
      <vt:lpstr>Knihovnické boxy</vt:lpstr>
      <vt:lpstr>Rozpočet (slepý výkaz výměr)</vt:lpstr>
    </vt:vector>
  </TitlesOfParts>
  <Company>Univerzita Karlova v Praze, Právnická Fakulta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Priatkova</dc:creator>
  <cp:lastModifiedBy>Katerina Moravcova</cp:lastModifiedBy>
  <cp:lastPrinted>2018-04-20T12:48:12Z</cp:lastPrinted>
  <dcterms:created xsi:type="dcterms:W3CDTF">2018-02-27T16:29:41Z</dcterms:created>
  <dcterms:modified xsi:type="dcterms:W3CDTF">2018-05-28T11:23:49Z</dcterms:modified>
</cp:coreProperties>
</file>