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ffuk-my.sharepoint.com/personal/chrastida_ff_cuni_cz/Documents/ICT_DNS/VÝZVY/Výzva č. 28 – notebooky, tablet/ZD Výzva 28/"/>
    </mc:Choice>
  </mc:AlternateContent>
  <xr:revisionPtr revIDLastSave="29" documentId="13_ncr:1_{61145FCD-9F57-45C7-BFA2-F43844DADED0}" xr6:coauthVersionLast="47" xr6:coauthVersionMax="47" xr10:uidLastSave="{1B149952-AE67-4209-AF11-6995A6E77C75}"/>
  <bookViews>
    <workbookView xWindow="72" yWindow="1644" windowWidth="20088" windowHeight="10956" xr2:uid="{00000000-000D-0000-FFFF-FFFF00000000}"/>
  </bookViews>
  <sheets>
    <sheet name="Technické specifikace" sheetId="1" r:id="rId1"/>
    <sheet name="Cenová kalkula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2" i="2"/>
  <c r="B36" i="1" l="1"/>
  <c r="B4" i="2" s="1"/>
  <c r="B38" i="1"/>
  <c r="B40" i="1" s="1"/>
  <c r="B8" i="2" s="1"/>
  <c r="C3" i="2"/>
  <c r="C5" i="2"/>
  <c r="C7" i="2"/>
  <c r="C2" i="2"/>
  <c r="B3" i="2"/>
  <c r="B5" i="2"/>
  <c r="B7" i="2"/>
  <c r="B2" i="2"/>
  <c r="B100" i="1"/>
  <c r="C9" i="2" s="1"/>
  <c r="B97" i="1"/>
  <c r="B99" i="1" s="1"/>
  <c r="C8" i="2" s="1"/>
  <c r="B95" i="1"/>
  <c r="C4" i="2" s="1"/>
  <c r="B41" i="1"/>
  <c r="B9" i="2" s="1"/>
  <c r="C6" i="2" l="1"/>
  <c r="E9" i="2"/>
  <c r="E4" i="2"/>
  <c r="B6" i="2"/>
  <c r="E8" i="2" l="1"/>
</calcChain>
</file>

<file path=xl/sharedStrings.xml><?xml version="1.0" encoding="utf-8"?>
<sst xmlns="http://schemas.openxmlformats.org/spreadsheetml/2006/main" count="231" uniqueCount="132">
  <si>
    <t>Nabízený model:</t>
  </si>
  <si>
    <t>Part number:</t>
  </si>
  <si>
    <t>Technická specifikace</t>
  </si>
  <si>
    <t>Požadovaná hodnota</t>
  </si>
  <si>
    <t>Procesor</t>
  </si>
  <si>
    <t>Počet jader</t>
  </si>
  <si>
    <t>Operační paměť</t>
  </si>
  <si>
    <t>Velikost operační paměti [GB]</t>
  </si>
  <si>
    <t>Displej</t>
  </si>
  <si>
    <t>Úhlopříčka displeje ["]</t>
  </si>
  <si>
    <t>Rozlišení displeje</t>
  </si>
  <si>
    <t>Grafická karta</t>
  </si>
  <si>
    <t>Typ</t>
  </si>
  <si>
    <t>Akcelerace 3D / AI výpočtů</t>
  </si>
  <si>
    <t>Mechanika a disk</t>
  </si>
  <si>
    <t>Typ pevného disku</t>
  </si>
  <si>
    <t>SSD</t>
  </si>
  <si>
    <t>Kapacita SSD [GB]</t>
  </si>
  <si>
    <t>Audiovizuální výbava</t>
  </si>
  <si>
    <t>Integrovaná kamera</t>
  </si>
  <si>
    <t>Integrovaný reproduktor</t>
  </si>
  <si>
    <t>Ano</t>
  </si>
  <si>
    <t>Integrovaný mikrofon</t>
  </si>
  <si>
    <t>Bezdrátové připojení</t>
  </si>
  <si>
    <t>WiFi</t>
  </si>
  <si>
    <t>Bluetooth</t>
  </si>
  <si>
    <t>Rozhraní</t>
  </si>
  <si>
    <t>USB celkem</t>
  </si>
  <si>
    <t>min. 1</t>
  </si>
  <si>
    <t>USB 3.2 Gen 1 (nebo vyšší)</t>
  </si>
  <si>
    <t>HDMI</t>
  </si>
  <si>
    <t>Audio</t>
  </si>
  <si>
    <t>sluchátka, mikrofon nebo combo</t>
  </si>
  <si>
    <t>Operační systém</t>
  </si>
  <si>
    <t>Dodávaný operační systém</t>
  </si>
  <si>
    <t>Klávesnice a touchpad</t>
  </si>
  <si>
    <t>Klávesnice</t>
  </si>
  <si>
    <t>Fyzické charakteristiky a barevné provedení</t>
  </si>
  <si>
    <t>Konstrukce</t>
  </si>
  <si>
    <t>Hmotnost [kg]</t>
  </si>
  <si>
    <t>Rozměry</t>
  </si>
  <si>
    <t>1.2 - Typ zařízení: Notebook</t>
  </si>
  <si>
    <t>Cena bez DPH za 1 ks:</t>
  </si>
  <si>
    <t>Počet kusů:</t>
  </si>
  <si>
    <t>Cena za požadovaný počet kusů bez DPH:</t>
  </si>
  <si>
    <t>Výše DPH v % za 1 ks</t>
  </si>
  <si>
    <t>Výše DPH v Kč za 1ks</t>
  </si>
  <si>
    <t>Cena vč. DPH za 1 ks</t>
  </si>
  <si>
    <t>Výše DPH v Kč za požadový počet kusů</t>
  </si>
  <si>
    <t>Cena za požadový počet kusů vč. DPH</t>
  </si>
  <si>
    <t>1.2: Nabídková cena</t>
  </si>
  <si>
    <t>Windows 11</t>
  </si>
  <si>
    <t>Položka</t>
  </si>
  <si>
    <t>1.1: Notebook</t>
  </si>
  <si>
    <t>1.2: Notebook</t>
  </si>
  <si>
    <t>NABÍDKOVÁ CENA CELKEM</t>
  </si>
  <si>
    <t>Cena bez DPH za 1 ks</t>
  </si>
  <si>
    <t>Požadovaný počet kusů</t>
  </si>
  <si>
    <t>Cena za požadovaný počet kusů bez DPH</t>
  </si>
  <si>
    <t>---</t>
  </si>
  <si>
    <t>Výše DPH v Kč za 1 ks</t>
  </si>
  <si>
    <t>Výše DPH v Kč za požadovaný počet kusů</t>
  </si>
  <si>
    <t>Cena za požadovaný počet kusů vč. DPH</t>
  </si>
  <si>
    <t>1.1: Nabídková cena</t>
  </si>
  <si>
    <t>Základní taktovací frekvence [GHz]</t>
  </si>
  <si>
    <t>Baterie a napájení</t>
  </si>
  <si>
    <t>Kapacita baterie</t>
  </si>
  <si>
    <t>Zdroj</t>
  </si>
  <si>
    <t>Záruka a servis</t>
  </si>
  <si>
    <t>Požadovaná délka záruky</t>
  </si>
  <si>
    <t>Passmark CPU výkon</t>
  </si>
  <si>
    <t xml:space="preserve">24 měsíců </t>
  </si>
  <si>
    <t>1.3: Nabídková cena</t>
  </si>
  <si>
    <t>Česká, podsvícená</t>
  </si>
  <si>
    <t>ano</t>
  </si>
  <si>
    <t>min. 8</t>
  </si>
  <si>
    <t>min. 2</t>
  </si>
  <si>
    <t>USB-C</t>
  </si>
  <si>
    <t>Numerický blok na klávesnici</t>
  </si>
  <si>
    <t>2560 × 1600</t>
  </si>
  <si>
    <t>Dotykové pero</t>
  </si>
  <si>
    <t>odolná dle IP68</t>
  </si>
  <si>
    <t>1.3 - Typ zařízení: Notebook</t>
  </si>
  <si>
    <t>1.3: Notebook</t>
  </si>
  <si>
    <t>1.1 - Typ zařízení: Tablet</t>
  </si>
  <si>
    <t>11,00"</t>
  </si>
  <si>
    <t>ne</t>
  </si>
  <si>
    <t>Android 13</t>
  </si>
  <si>
    <t>Odhadovaná cena za 1ks bez DPH:</t>
  </si>
  <si>
    <t>min. 2,24 GHz</t>
  </si>
  <si>
    <t>min. 8x</t>
  </si>
  <si>
    <t>min. 8 GB</t>
  </si>
  <si>
    <t>min. 128 GB</t>
  </si>
  <si>
    <t>min. Apple M3 pro</t>
  </si>
  <si>
    <t>min. 24 GB</t>
  </si>
  <si>
    <t>13,6"</t>
  </si>
  <si>
    <t>2560 × 1664 px</t>
  </si>
  <si>
    <t>Typ displaye</t>
  </si>
  <si>
    <t>Lesklý</t>
  </si>
  <si>
    <t>Svítivost</t>
  </si>
  <si>
    <t>min.  500 Nits</t>
  </si>
  <si>
    <t>Integrovaná, min. 10 jádrová GPU</t>
  </si>
  <si>
    <t>min. 2 000 GB</t>
  </si>
  <si>
    <t>Ano, min. 1 080p</t>
  </si>
  <si>
    <t>min. WiFi 6</t>
  </si>
  <si>
    <t>min. Bluetooth v5.3</t>
  </si>
  <si>
    <t>min. 3</t>
  </si>
  <si>
    <t>USB 4</t>
  </si>
  <si>
    <t xml:space="preserve">Thunderbolt </t>
  </si>
  <si>
    <t>min. 1 x Thunderbolt 3</t>
  </si>
  <si>
    <t>Čtečka paměťových karet</t>
  </si>
  <si>
    <t>macOS</t>
  </si>
  <si>
    <t>Celokovový</t>
  </si>
  <si>
    <t>max. 1,3 kg</t>
  </si>
  <si>
    <t>max. 304 x 215,  max. výška 12 mm</t>
  </si>
  <si>
    <t>min.66 Wh</t>
  </si>
  <si>
    <t>nabíjení přes USB-C</t>
  </si>
  <si>
    <t>3617/26716</t>
  </si>
  <si>
    <t>antireflexní</t>
  </si>
  <si>
    <t>1000 GB</t>
  </si>
  <si>
    <t>min. 802.11 ax (WiFi 6)</t>
  </si>
  <si>
    <t>Ethernet</t>
  </si>
  <si>
    <t>USB 3.2</t>
  </si>
  <si>
    <t>combo</t>
  </si>
  <si>
    <t>Česká</t>
  </si>
  <si>
    <t>Nezáleží</t>
  </si>
  <si>
    <t>max. 2 kg</t>
  </si>
  <si>
    <t>Výdrž</t>
  </si>
  <si>
    <t>min. 10 hod</t>
  </si>
  <si>
    <t>24 měsíců</t>
  </si>
  <si>
    <t>Odhadovaná cena za 1ks v Kč bez DPH:</t>
  </si>
  <si>
    <t>Nabízené zboží (případně ANO/NE)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</si>
</sst>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0CECE"/>
        <bgColor rgb="FFD9D9D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/>
    <xf numFmtId="0" fontId="1" fillId="2" borderId="12" xfId="0" applyFont="1" applyFill="1" applyBorder="1"/>
    <xf numFmtId="0" fontId="0" fillId="0" borderId="12" xfId="0" applyBorder="1"/>
    <xf numFmtId="0" fontId="0" fillId="0" borderId="14" xfId="0" applyBorder="1"/>
    <xf numFmtId="0" fontId="0" fillId="3" borderId="3" xfId="0" applyFill="1" applyBorder="1"/>
    <xf numFmtId="0" fontId="0" fillId="3" borderId="5" xfId="0" applyFill="1" applyBorder="1"/>
    <xf numFmtId="0" fontId="0" fillId="3" borderId="13" xfId="0" applyFill="1" applyBorder="1" applyAlignment="1">
      <alignment horizontal="left"/>
    </xf>
    <xf numFmtId="0" fontId="0" fillId="3" borderId="13" xfId="0" applyFill="1" applyBorder="1"/>
    <xf numFmtId="0" fontId="0" fillId="4" borderId="12" xfId="0" applyFill="1" applyBorder="1"/>
    <xf numFmtId="164" fontId="0" fillId="3" borderId="13" xfId="0" applyNumberFormat="1" applyFill="1" applyBorder="1"/>
    <xf numFmtId="9" fontId="0" fillId="3" borderId="13" xfId="0" applyNumberFormat="1" applyFill="1" applyBorder="1"/>
    <xf numFmtId="0" fontId="0" fillId="4" borderId="4" xfId="0" applyFill="1" applyBorder="1"/>
    <xf numFmtId="164" fontId="0" fillId="3" borderId="5" xfId="0" applyNumberFormat="1" applyFill="1" applyBorder="1"/>
    <xf numFmtId="0" fontId="0" fillId="0" borderId="8" xfId="0" applyBorder="1"/>
    <xf numFmtId="0" fontId="1" fillId="5" borderId="2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right" vertical="center"/>
    </xf>
    <xf numFmtId="8" fontId="0" fillId="7" borderId="13" xfId="0" applyNumberForma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right" vertical="center"/>
    </xf>
    <xf numFmtId="8" fontId="0" fillId="2" borderId="13" xfId="0" quotePrefix="1" applyNumberFormat="1" applyFill="1" applyBorder="1" applyAlignment="1">
      <alignment horizontal="center" vertical="center"/>
    </xf>
    <xf numFmtId="8" fontId="0" fillId="7" borderId="13" xfId="0" quotePrefix="1" applyNumberForma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8" fontId="0" fillId="7" borderId="5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0" fontId="0" fillId="2" borderId="13" xfId="0" applyFill="1" applyBorder="1" applyAlignment="1">
      <alignment horizontal="left"/>
    </xf>
    <xf numFmtId="0" fontId="1" fillId="2" borderId="13" xfId="0" applyFont="1" applyFill="1" applyBorder="1"/>
    <xf numFmtId="1" fontId="0" fillId="2" borderId="1" xfId="0" applyNumberFormat="1" applyFill="1" applyBorder="1" applyAlignment="1">
      <alignment horizontal="right" vertical="center"/>
    </xf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3" borderId="13" xfId="0" applyFont="1" applyFill="1" applyBorder="1"/>
    <xf numFmtId="0" fontId="3" fillId="2" borderId="13" xfId="1" applyFill="1" applyBorder="1" applyAlignment="1">
      <alignment horizontal="left"/>
    </xf>
    <xf numFmtId="0" fontId="3" fillId="3" borderId="5" xfId="1" applyFill="1" applyBorder="1" applyAlignment="1">
      <alignment horizontal="left"/>
    </xf>
    <xf numFmtId="0" fontId="1" fillId="0" borderId="1" xfId="1" applyFont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/>
    <xf numFmtId="0" fontId="5" fillId="2" borderId="1" xfId="0" applyFont="1" applyFill="1" applyBorder="1"/>
    <xf numFmtId="2" fontId="0" fillId="2" borderId="1" xfId="0" applyNumberFormat="1" applyFill="1" applyBorder="1" applyAlignment="1">
      <alignment horizontal="right" vertical="center"/>
    </xf>
    <xf numFmtId="0" fontId="6" fillId="8" borderId="12" xfId="0" applyFont="1" applyFill="1" applyBorder="1"/>
    <xf numFmtId="0" fontId="0" fillId="8" borderId="1" xfId="0" applyFill="1" applyBorder="1" applyAlignment="1">
      <alignment horizontal="left"/>
    </xf>
    <xf numFmtId="0" fontId="6" fillId="8" borderId="1" xfId="0" applyFont="1" applyFill="1" applyBorder="1"/>
    <xf numFmtId="0" fontId="7" fillId="0" borderId="12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0" fillId="9" borderId="13" xfId="0" applyFill="1" applyBorder="1"/>
    <xf numFmtId="4" fontId="0" fillId="0" borderId="18" xfId="0" applyNumberFormat="1" applyBorder="1" applyAlignment="1">
      <alignment horizontal="right"/>
    </xf>
    <xf numFmtId="4" fontId="0" fillId="0" borderId="19" xfId="0" applyNumberFormat="1" applyBorder="1" applyAlignment="1">
      <alignment horizontal="right"/>
    </xf>
    <xf numFmtId="0" fontId="0" fillId="0" borderId="4" xfId="0" applyBorder="1"/>
    <xf numFmtId="0" fontId="0" fillId="0" borderId="18" xfId="0" applyBorder="1" applyAlignment="1">
      <alignment horizontal="left"/>
    </xf>
    <xf numFmtId="0" fontId="1" fillId="2" borderId="15" xfId="0" applyFont="1" applyFill="1" applyBorder="1"/>
    <xf numFmtId="0" fontId="1" fillId="2" borderId="16" xfId="0" applyFont="1" applyFill="1" applyBorder="1"/>
    <xf numFmtId="0" fontId="1" fillId="5" borderId="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4" fontId="0" fillId="0" borderId="0" xfId="0" applyNumberFormat="1"/>
  </cellXfs>
  <cellStyles count="2">
    <cellStyle name="Normální" xfId="0" builtinId="0"/>
    <cellStyle name="Normální 2" xfId="1" xr:uid="{EB3D287B-238E-4E74-89DE-E504DA9D5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0"/>
  <sheetViews>
    <sheetView tabSelected="1" topLeftCell="A149" zoomScale="85" zoomScaleNormal="85" workbookViewId="0">
      <selection activeCell="C159" sqref="C159"/>
    </sheetView>
  </sheetViews>
  <sheetFormatPr defaultRowHeight="14.4" x14ac:dyDescent="0.3"/>
  <cols>
    <col min="1" max="1" width="39.44140625" customWidth="1"/>
    <col min="2" max="2" width="40.44140625" bestFit="1" customWidth="1"/>
    <col min="3" max="3" width="45.33203125" customWidth="1"/>
  </cols>
  <sheetData>
    <row r="1" spans="1:5" ht="20.100000000000001" customHeight="1" thickBot="1" x14ac:dyDescent="0.5">
      <c r="A1" s="7" t="s">
        <v>84</v>
      </c>
      <c r="B1" s="8"/>
      <c r="C1" s="9"/>
      <c r="E1" s="1"/>
    </row>
    <row r="2" spans="1:5" x14ac:dyDescent="0.3">
      <c r="A2" s="5"/>
      <c r="B2" s="3" t="s">
        <v>0</v>
      </c>
      <c r="C2" s="16"/>
      <c r="E2" s="1"/>
    </row>
    <row r="3" spans="1:5" ht="15" thickBot="1" x14ac:dyDescent="0.35">
      <c r="A3" s="5"/>
      <c r="B3" s="4" t="s">
        <v>1</v>
      </c>
      <c r="C3" s="17"/>
    </row>
    <row r="4" spans="1:5" x14ac:dyDescent="0.3">
      <c r="A4" s="5"/>
      <c r="C4" s="10"/>
    </row>
    <row r="5" spans="1:5" x14ac:dyDescent="0.3">
      <c r="A5" s="47" t="s">
        <v>2</v>
      </c>
      <c r="B5" s="47" t="s">
        <v>3</v>
      </c>
      <c r="C5" s="12" t="s">
        <v>131</v>
      </c>
    </row>
    <row r="6" spans="1:5" x14ac:dyDescent="0.3">
      <c r="A6" s="13" t="s">
        <v>4</v>
      </c>
      <c r="B6" s="48"/>
      <c r="C6" s="45"/>
    </row>
    <row r="7" spans="1:5" x14ac:dyDescent="0.3">
      <c r="A7" s="14" t="s">
        <v>64</v>
      </c>
      <c r="B7" s="49" t="s">
        <v>89</v>
      </c>
      <c r="C7" s="18"/>
    </row>
    <row r="8" spans="1:5" x14ac:dyDescent="0.3">
      <c r="A8" s="14" t="s">
        <v>5</v>
      </c>
      <c r="B8" s="50" t="s">
        <v>90</v>
      </c>
      <c r="C8" s="18"/>
    </row>
    <row r="9" spans="1:5" x14ac:dyDescent="0.3">
      <c r="A9" s="13" t="s">
        <v>6</v>
      </c>
      <c r="B9" s="48"/>
      <c r="C9" s="45"/>
    </row>
    <row r="10" spans="1:5" x14ac:dyDescent="0.3">
      <c r="A10" s="14" t="s">
        <v>7</v>
      </c>
      <c r="B10" s="49" t="s">
        <v>91</v>
      </c>
      <c r="C10" s="18"/>
    </row>
    <row r="11" spans="1:5" x14ac:dyDescent="0.3">
      <c r="A11" s="13" t="s">
        <v>8</v>
      </c>
      <c r="B11" s="48"/>
      <c r="C11" s="45"/>
    </row>
    <row r="12" spans="1:5" x14ac:dyDescent="0.3">
      <c r="A12" s="14" t="s">
        <v>9</v>
      </c>
      <c r="B12" s="49" t="s">
        <v>85</v>
      </c>
      <c r="C12" s="18"/>
    </row>
    <row r="13" spans="1:5" x14ac:dyDescent="0.3">
      <c r="A13" s="14" t="s">
        <v>10</v>
      </c>
      <c r="B13" s="49" t="s">
        <v>79</v>
      </c>
      <c r="C13" s="18"/>
    </row>
    <row r="14" spans="1:5" x14ac:dyDescent="0.3">
      <c r="A14" s="13" t="s">
        <v>14</v>
      </c>
      <c r="B14" s="48"/>
      <c r="C14" s="45"/>
    </row>
    <row r="15" spans="1:5" x14ac:dyDescent="0.3">
      <c r="A15" s="14" t="s">
        <v>17</v>
      </c>
      <c r="B15" s="49" t="s">
        <v>92</v>
      </c>
      <c r="C15" s="18"/>
    </row>
    <row r="16" spans="1:5" x14ac:dyDescent="0.3">
      <c r="A16" s="13" t="s">
        <v>18</v>
      </c>
      <c r="B16" s="51"/>
      <c r="C16" s="45"/>
    </row>
    <row r="17" spans="1:3" x14ac:dyDescent="0.3">
      <c r="A17" s="14" t="s">
        <v>19</v>
      </c>
      <c r="B17" s="49" t="s">
        <v>74</v>
      </c>
      <c r="C17" s="18"/>
    </row>
    <row r="18" spans="1:3" x14ac:dyDescent="0.3">
      <c r="A18" s="14" t="s">
        <v>20</v>
      </c>
      <c r="B18" s="49" t="s">
        <v>74</v>
      </c>
      <c r="C18" s="18"/>
    </row>
    <row r="19" spans="1:3" x14ac:dyDescent="0.3">
      <c r="A19" s="14" t="s">
        <v>22</v>
      </c>
      <c r="B19" s="49" t="s">
        <v>74</v>
      </c>
      <c r="C19" s="18"/>
    </row>
    <row r="20" spans="1:3" x14ac:dyDescent="0.3">
      <c r="A20" s="13" t="s">
        <v>23</v>
      </c>
      <c r="B20" s="48"/>
      <c r="C20" s="45"/>
    </row>
    <row r="21" spans="1:3" x14ac:dyDescent="0.3">
      <c r="A21" s="14" t="s">
        <v>24</v>
      </c>
      <c r="B21" s="49" t="s">
        <v>74</v>
      </c>
      <c r="C21" s="18"/>
    </row>
    <row r="22" spans="1:3" x14ac:dyDescent="0.3">
      <c r="A22" s="14" t="s">
        <v>25</v>
      </c>
      <c r="B22" s="49" t="s">
        <v>74</v>
      </c>
      <c r="C22" s="18"/>
    </row>
    <row r="23" spans="1:3" x14ac:dyDescent="0.3">
      <c r="A23" s="13" t="s">
        <v>26</v>
      </c>
      <c r="B23" s="51"/>
      <c r="C23" s="45"/>
    </row>
    <row r="24" spans="1:3" x14ac:dyDescent="0.3">
      <c r="A24" s="14" t="s">
        <v>29</v>
      </c>
      <c r="B24" s="49" t="s">
        <v>86</v>
      </c>
      <c r="C24" s="18"/>
    </row>
    <row r="25" spans="1:3" x14ac:dyDescent="0.3">
      <c r="A25" s="13" t="s">
        <v>33</v>
      </c>
      <c r="B25" s="48"/>
      <c r="C25" s="45"/>
    </row>
    <row r="26" spans="1:3" x14ac:dyDescent="0.3">
      <c r="A26" s="14" t="s">
        <v>34</v>
      </c>
      <c r="B26" s="49" t="s">
        <v>87</v>
      </c>
      <c r="C26" s="18"/>
    </row>
    <row r="27" spans="1:3" x14ac:dyDescent="0.3">
      <c r="A27" s="13" t="s">
        <v>35</v>
      </c>
      <c r="B27" s="42"/>
      <c r="C27" s="45"/>
    </row>
    <row r="28" spans="1:3" x14ac:dyDescent="0.3">
      <c r="A28" s="14" t="s">
        <v>80</v>
      </c>
      <c r="B28" s="43" t="s">
        <v>74</v>
      </c>
      <c r="C28" s="19"/>
    </row>
    <row r="29" spans="1:3" x14ac:dyDescent="0.3">
      <c r="A29" s="13" t="s">
        <v>37</v>
      </c>
      <c r="B29" s="42"/>
      <c r="C29" s="45"/>
    </row>
    <row r="30" spans="1:3" x14ac:dyDescent="0.3">
      <c r="A30" s="14" t="s">
        <v>38</v>
      </c>
      <c r="B30" s="40" t="s">
        <v>81</v>
      </c>
      <c r="C30" s="19"/>
    </row>
    <row r="31" spans="1:3" ht="15" thickBot="1" x14ac:dyDescent="0.35">
      <c r="A31" s="6" t="s">
        <v>130</v>
      </c>
      <c r="B31" s="60">
        <v>16500</v>
      </c>
      <c r="C31" s="15"/>
    </row>
    <row r="32" spans="1:3" x14ac:dyDescent="0.3">
      <c r="A32" s="25"/>
      <c r="B32" s="9"/>
    </row>
    <row r="33" spans="1:3" x14ac:dyDescent="0.3">
      <c r="A33" s="64" t="s">
        <v>63</v>
      </c>
      <c r="B33" s="65"/>
    </row>
    <row r="34" spans="1:3" x14ac:dyDescent="0.3">
      <c r="A34" s="20" t="s">
        <v>42</v>
      </c>
      <c r="B34" s="21"/>
    </row>
    <row r="35" spans="1:3" x14ac:dyDescent="0.3">
      <c r="A35" s="20" t="s">
        <v>43</v>
      </c>
      <c r="B35" s="59">
        <v>1</v>
      </c>
    </row>
    <row r="36" spans="1:3" x14ac:dyDescent="0.3">
      <c r="A36" s="20" t="s">
        <v>44</v>
      </c>
      <c r="B36" s="21">
        <f>B34*B35</f>
        <v>0</v>
      </c>
    </row>
    <row r="37" spans="1:3" x14ac:dyDescent="0.3">
      <c r="A37" s="20" t="s">
        <v>45</v>
      </c>
      <c r="B37" s="22"/>
    </row>
    <row r="38" spans="1:3" x14ac:dyDescent="0.3">
      <c r="A38" s="20" t="s">
        <v>46</v>
      </c>
      <c r="B38" s="21">
        <f>B39-B34</f>
        <v>0</v>
      </c>
    </row>
    <row r="39" spans="1:3" x14ac:dyDescent="0.3">
      <c r="A39" s="20" t="s">
        <v>47</v>
      </c>
      <c r="B39" s="21"/>
    </row>
    <row r="40" spans="1:3" x14ac:dyDescent="0.3">
      <c r="A40" s="20" t="s">
        <v>48</v>
      </c>
      <c r="B40" s="21">
        <f>B35*B38</f>
        <v>0</v>
      </c>
    </row>
    <row r="41" spans="1:3" ht="15" thickBot="1" x14ac:dyDescent="0.35">
      <c r="A41" s="23" t="s">
        <v>49</v>
      </c>
      <c r="B41" s="24">
        <f>B35*B39</f>
        <v>0</v>
      </c>
    </row>
    <row r="43" spans="1:3" ht="15" thickBot="1" x14ac:dyDescent="0.35"/>
    <row r="44" spans="1:3" ht="24" thickBot="1" x14ac:dyDescent="0.5">
      <c r="A44" s="7" t="s">
        <v>41</v>
      </c>
      <c r="B44" s="8"/>
      <c r="C44" s="9"/>
    </row>
    <row r="45" spans="1:3" x14ac:dyDescent="0.3">
      <c r="A45" s="5"/>
      <c r="B45" s="3" t="s">
        <v>0</v>
      </c>
      <c r="C45" s="16"/>
    </row>
    <row r="46" spans="1:3" ht="15" thickBot="1" x14ac:dyDescent="0.35">
      <c r="A46" s="5"/>
      <c r="B46" s="4" t="s">
        <v>1</v>
      </c>
      <c r="C46" s="17"/>
    </row>
    <row r="47" spans="1:3" x14ac:dyDescent="0.3">
      <c r="A47" s="5"/>
      <c r="C47" s="10"/>
    </row>
    <row r="48" spans="1:3" x14ac:dyDescent="0.3">
      <c r="A48" s="11" t="s">
        <v>2</v>
      </c>
      <c r="B48" s="2" t="s">
        <v>3</v>
      </c>
      <c r="C48" s="12" t="s">
        <v>131</v>
      </c>
    </row>
    <row r="49" spans="1:3" x14ac:dyDescent="0.3">
      <c r="A49" s="13" t="s">
        <v>4</v>
      </c>
      <c r="B49" s="42"/>
      <c r="C49" s="37"/>
    </row>
    <row r="50" spans="1:3" x14ac:dyDescent="0.3">
      <c r="A50" s="14" t="s">
        <v>64</v>
      </c>
      <c r="B50" s="43" t="s">
        <v>93</v>
      </c>
      <c r="C50" s="18"/>
    </row>
    <row r="51" spans="1:3" x14ac:dyDescent="0.3">
      <c r="A51" s="14" t="s">
        <v>5</v>
      </c>
      <c r="B51" s="43" t="s">
        <v>75</v>
      </c>
      <c r="C51" s="18"/>
    </row>
    <row r="52" spans="1:3" x14ac:dyDescent="0.3">
      <c r="A52" s="13" t="s">
        <v>6</v>
      </c>
      <c r="B52" s="42"/>
      <c r="C52" s="37"/>
    </row>
    <row r="53" spans="1:3" x14ac:dyDescent="0.3">
      <c r="A53" s="14" t="s">
        <v>7</v>
      </c>
      <c r="B53" s="43" t="s">
        <v>94</v>
      </c>
      <c r="C53" s="18"/>
    </row>
    <row r="54" spans="1:3" x14ac:dyDescent="0.3">
      <c r="A54" s="13" t="s">
        <v>8</v>
      </c>
      <c r="B54" s="42"/>
      <c r="C54" s="37"/>
    </row>
    <row r="55" spans="1:3" x14ac:dyDescent="0.3">
      <c r="A55" s="14" t="s">
        <v>9</v>
      </c>
      <c r="B55" s="43" t="s">
        <v>95</v>
      </c>
      <c r="C55" s="18"/>
    </row>
    <row r="56" spans="1:3" x14ac:dyDescent="0.3">
      <c r="A56" s="14" t="s">
        <v>10</v>
      </c>
      <c r="B56" s="43" t="s">
        <v>96</v>
      </c>
      <c r="C56" s="18"/>
    </row>
    <row r="57" spans="1:3" x14ac:dyDescent="0.3">
      <c r="A57" s="14" t="s">
        <v>97</v>
      </c>
      <c r="B57" s="43" t="s">
        <v>98</v>
      </c>
      <c r="C57" s="18"/>
    </row>
    <row r="58" spans="1:3" x14ac:dyDescent="0.3">
      <c r="A58" s="14" t="s">
        <v>99</v>
      </c>
      <c r="B58" s="43" t="s">
        <v>100</v>
      </c>
      <c r="C58" s="18"/>
    </row>
    <row r="59" spans="1:3" x14ac:dyDescent="0.3">
      <c r="A59" s="13" t="s">
        <v>11</v>
      </c>
      <c r="B59" s="41"/>
      <c r="C59" s="38"/>
    </row>
    <row r="60" spans="1:3" x14ac:dyDescent="0.3">
      <c r="A60" s="14" t="s">
        <v>12</v>
      </c>
      <c r="B60" s="43" t="s">
        <v>101</v>
      </c>
      <c r="C60" s="18"/>
    </row>
    <row r="61" spans="1:3" x14ac:dyDescent="0.3">
      <c r="A61" s="13" t="s">
        <v>14</v>
      </c>
      <c r="B61" s="42"/>
      <c r="C61" s="37"/>
    </row>
    <row r="62" spans="1:3" x14ac:dyDescent="0.3">
      <c r="A62" s="14" t="s">
        <v>17</v>
      </c>
      <c r="B62" s="43" t="s">
        <v>102</v>
      </c>
      <c r="C62" s="18"/>
    </row>
    <row r="63" spans="1:3" x14ac:dyDescent="0.3">
      <c r="A63" s="13" t="s">
        <v>18</v>
      </c>
      <c r="B63" s="41"/>
      <c r="C63" s="38"/>
    </row>
    <row r="64" spans="1:3" x14ac:dyDescent="0.3">
      <c r="A64" s="14" t="s">
        <v>19</v>
      </c>
      <c r="B64" s="43" t="s">
        <v>103</v>
      </c>
      <c r="C64" s="18"/>
    </row>
    <row r="65" spans="1:3" x14ac:dyDescent="0.3">
      <c r="A65" s="14" t="s">
        <v>20</v>
      </c>
      <c r="B65" s="43" t="s">
        <v>21</v>
      </c>
      <c r="C65" s="18"/>
    </row>
    <row r="66" spans="1:3" x14ac:dyDescent="0.3">
      <c r="A66" s="14" t="s">
        <v>22</v>
      </c>
      <c r="B66" s="43" t="s">
        <v>21</v>
      </c>
      <c r="C66" s="18"/>
    </row>
    <row r="67" spans="1:3" x14ac:dyDescent="0.3">
      <c r="A67" s="13" t="s">
        <v>23</v>
      </c>
      <c r="B67" s="42"/>
      <c r="C67" s="37"/>
    </row>
    <row r="68" spans="1:3" x14ac:dyDescent="0.3">
      <c r="A68" s="14" t="s">
        <v>24</v>
      </c>
      <c r="B68" s="43" t="s">
        <v>104</v>
      </c>
      <c r="C68" s="18"/>
    </row>
    <row r="69" spans="1:3" x14ac:dyDescent="0.3">
      <c r="A69" s="14" t="s">
        <v>25</v>
      </c>
      <c r="B69" s="43" t="s">
        <v>105</v>
      </c>
      <c r="C69" s="18"/>
    </row>
    <row r="70" spans="1:3" x14ac:dyDescent="0.3">
      <c r="A70" s="13" t="s">
        <v>26</v>
      </c>
      <c r="B70" s="41"/>
      <c r="C70" s="38"/>
    </row>
    <row r="71" spans="1:3" x14ac:dyDescent="0.3">
      <c r="A71" s="14" t="s">
        <v>27</v>
      </c>
      <c r="B71" s="43" t="s">
        <v>106</v>
      </c>
      <c r="C71" s="18"/>
    </row>
    <row r="72" spans="1:3" x14ac:dyDescent="0.3">
      <c r="A72" s="14" t="s">
        <v>77</v>
      </c>
      <c r="B72" s="43" t="s">
        <v>28</v>
      </c>
      <c r="C72" s="18"/>
    </row>
    <row r="73" spans="1:3" x14ac:dyDescent="0.3">
      <c r="A73" s="14" t="s">
        <v>107</v>
      </c>
      <c r="B73" s="43" t="s">
        <v>76</v>
      </c>
      <c r="C73" s="18"/>
    </row>
    <row r="74" spans="1:3" x14ac:dyDescent="0.3">
      <c r="A74" s="14" t="s">
        <v>31</v>
      </c>
      <c r="B74" s="43" t="s">
        <v>32</v>
      </c>
      <c r="C74" s="18"/>
    </row>
    <row r="75" spans="1:3" x14ac:dyDescent="0.3">
      <c r="A75" s="14" t="s">
        <v>108</v>
      </c>
      <c r="B75" s="43" t="s">
        <v>109</v>
      </c>
      <c r="C75" s="18"/>
    </row>
    <row r="76" spans="1:3" x14ac:dyDescent="0.3">
      <c r="A76" s="14" t="s">
        <v>110</v>
      </c>
      <c r="B76" s="43" t="s">
        <v>74</v>
      </c>
      <c r="C76" s="18"/>
    </row>
    <row r="77" spans="1:3" x14ac:dyDescent="0.3">
      <c r="A77" s="13" t="s">
        <v>33</v>
      </c>
      <c r="B77" s="42"/>
      <c r="C77" s="37"/>
    </row>
    <row r="78" spans="1:3" x14ac:dyDescent="0.3">
      <c r="A78" s="14" t="s">
        <v>34</v>
      </c>
      <c r="B78" s="43" t="s">
        <v>111</v>
      </c>
      <c r="C78" s="18"/>
    </row>
    <row r="79" spans="1:3" x14ac:dyDescent="0.3">
      <c r="A79" s="13" t="s">
        <v>35</v>
      </c>
      <c r="B79" s="42"/>
      <c r="C79" s="37"/>
    </row>
    <row r="80" spans="1:3" x14ac:dyDescent="0.3">
      <c r="A80" s="14" t="s">
        <v>36</v>
      </c>
      <c r="B80" s="40" t="s">
        <v>73</v>
      </c>
      <c r="C80" s="19"/>
    </row>
    <row r="81" spans="1:3" x14ac:dyDescent="0.3">
      <c r="A81" s="13" t="s">
        <v>37</v>
      </c>
      <c r="B81" s="42"/>
      <c r="C81" s="37"/>
    </row>
    <row r="82" spans="1:3" x14ac:dyDescent="0.3">
      <c r="A82" s="14" t="s">
        <v>38</v>
      </c>
      <c r="B82" s="40" t="s">
        <v>112</v>
      </c>
      <c r="C82" s="19"/>
    </row>
    <row r="83" spans="1:3" x14ac:dyDescent="0.3">
      <c r="A83" s="14" t="s">
        <v>39</v>
      </c>
      <c r="B83" s="40" t="s">
        <v>113</v>
      </c>
      <c r="C83" s="19"/>
    </row>
    <row r="84" spans="1:3" x14ac:dyDescent="0.3">
      <c r="A84" s="14" t="s">
        <v>40</v>
      </c>
      <c r="B84" s="40" t="s">
        <v>114</v>
      </c>
      <c r="C84" s="19"/>
    </row>
    <row r="85" spans="1:3" x14ac:dyDescent="0.3">
      <c r="A85" s="13" t="s">
        <v>65</v>
      </c>
      <c r="B85" s="41"/>
      <c r="C85" s="38"/>
    </row>
    <row r="86" spans="1:3" x14ac:dyDescent="0.3">
      <c r="A86" s="14" t="s">
        <v>66</v>
      </c>
      <c r="B86" s="43" t="s">
        <v>115</v>
      </c>
      <c r="C86" s="18"/>
    </row>
    <row r="87" spans="1:3" x14ac:dyDescent="0.3">
      <c r="A87" s="14" t="s">
        <v>67</v>
      </c>
      <c r="B87" s="43" t="s">
        <v>116</v>
      </c>
      <c r="C87" s="18"/>
    </row>
    <row r="88" spans="1:3" x14ac:dyDescent="0.3">
      <c r="A88" s="13" t="s">
        <v>68</v>
      </c>
      <c r="B88" s="42"/>
      <c r="C88" s="37"/>
    </row>
    <row r="89" spans="1:3" x14ac:dyDescent="0.3">
      <c r="A89" s="14" t="s">
        <v>69</v>
      </c>
      <c r="B89" s="43" t="s">
        <v>71</v>
      </c>
      <c r="C89" s="18"/>
    </row>
    <row r="90" spans="1:3" ht="15" thickBot="1" x14ac:dyDescent="0.35">
      <c r="A90" s="6" t="s">
        <v>130</v>
      </c>
      <c r="B90" s="60">
        <v>49550</v>
      </c>
      <c r="C90" s="15"/>
    </row>
    <row r="91" spans="1:3" x14ac:dyDescent="0.3">
      <c r="A91" s="25"/>
      <c r="B91" s="9"/>
    </row>
    <row r="92" spans="1:3" x14ac:dyDescent="0.3">
      <c r="A92" s="64" t="s">
        <v>50</v>
      </c>
      <c r="B92" s="65"/>
    </row>
    <row r="93" spans="1:3" x14ac:dyDescent="0.3">
      <c r="A93" s="20" t="s">
        <v>42</v>
      </c>
      <c r="B93" s="21"/>
    </row>
    <row r="94" spans="1:3" x14ac:dyDescent="0.3">
      <c r="A94" s="20" t="s">
        <v>43</v>
      </c>
      <c r="B94" s="59">
        <v>1</v>
      </c>
    </row>
    <row r="95" spans="1:3" x14ac:dyDescent="0.3">
      <c r="A95" s="20" t="s">
        <v>44</v>
      </c>
      <c r="B95" s="21">
        <f>B93*B94</f>
        <v>0</v>
      </c>
    </row>
    <row r="96" spans="1:3" x14ac:dyDescent="0.3">
      <c r="A96" s="20" t="s">
        <v>45</v>
      </c>
      <c r="B96" s="22"/>
    </row>
    <row r="97" spans="1:3" x14ac:dyDescent="0.3">
      <c r="A97" s="20" t="s">
        <v>46</v>
      </c>
      <c r="B97" s="21">
        <f>B98-B93</f>
        <v>0</v>
      </c>
    </row>
    <row r="98" spans="1:3" x14ac:dyDescent="0.3">
      <c r="A98" s="20" t="s">
        <v>47</v>
      </c>
      <c r="B98" s="21"/>
    </row>
    <row r="99" spans="1:3" x14ac:dyDescent="0.3">
      <c r="A99" s="20" t="s">
        <v>48</v>
      </c>
      <c r="B99" s="21">
        <f>B94*B97</f>
        <v>0</v>
      </c>
    </row>
    <row r="100" spans="1:3" ht="15" thickBot="1" x14ac:dyDescent="0.35">
      <c r="A100" s="23" t="s">
        <v>49</v>
      </c>
      <c r="B100" s="24">
        <f>B94*B98</f>
        <v>0</v>
      </c>
    </row>
    <row r="102" spans="1:3" ht="15" thickBot="1" x14ac:dyDescent="0.35"/>
    <row r="103" spans="1:3" ht="24" thickBot="1" x14ac:dyDescent="0.5">
      <c r="A103" s="7" t="s">
        <v>82</v>
      </c>
      <c r="B103" s="8"/>
      <c r="C103" s="9"/>
    </row>
    <row r="104" spans="1:3" x14ac:dyDescent="0.3">
      <c r="A104" s="5"/>
      <c r="B104" s="3" t="s">
        <v>0</v>
      </c>
      <c r="C104" s="16"/>
    </row>
    <row r="105" spans="1:3" ht="15" thickBot="1" x14ac:dyDescent="0.35">
      <c r="A105" s="5"/>
      <c r="B105" s="4" t="s">
        <v>1</v>
      </c>
      <c r="C105" s="17"/>
    </row>
    <row r="106" spans="1:3" x14ac:dyDescent="0.3">
      <c r="A106" s="5"/>
      <c r="C106" s="10"/>
    </row>
    <row r="107" spans="1:3" x14ac:dyDescent="0.3">
      <c r="A107" s="11" t="s">
        <v>2</v>
      </c>
      <c r="B107" s="2" t="s">
        <v>3</v>
      </c>
      <c r="C107" s="12" t="s">
        <v>131</v>
      </c>
    </row>
    <row r="108" spans="1:3" x14ac:dyDescent="0.3">
      <c r="A108" s="53" t="s">
        <v>4</v>
      </c>
      <c r="B108" s="54"/>
      <c r="C108" s="45"/>
    </row>
    <row r="109" spans="1:3" x14ac:dyDescent="0.3">
      <c r="A109" s="14" t="s">
        <v>5</v>
      </c>
      <c r="B109" s="43">
        <v>14</v>
      </c>
      <c r="C109" s="18"/>
    </row>
    <row r="110" spans="1:3" x14ac:dyDescent="0.3">
      <c r="A110" s="14" t="s">
        <v>70</v>
      </c>
      <c r="B110" s="43" t="s">
        <v>117</v>
      </c>
      <c r="C110" s="18"/>
    </row>
    <row r="111" spans="1:3" x14ac:dyDescent="0.3">
      <c r="A111" s="53" t="s">
        <v>6</v>
      </c>
      <c r="B111" s="54"/>
      <c r="C111" s="45"/>
    </row>
    <row r="112" spans="1:3" x14ac:dyDescent="0.3">
      <c r="A112" s="14" t="s">
        <v>7</v>
      </c>
      <c r="B112" s="43">
        <v>16</v>
      </c>
      <c r="C112" s="18"/>
    </row>
    <row r="113" spans="1:3" x14ac:dyDescent="0.3">
      <c r="A113" s="53" t="s">
        <v>8</v>
      </c>
      <c r="B113" s="54"/>
      <c r="C113" s="45"/>
    </row>
    <row r="114" spans="1:3" x14ac:dyDescent="0.3">
      <c r="A114" s="14" t="s">
        <v>9</v>
      </c>
      <c r="B114" s="43">
        <v>14</v>
      </c>
      <c r="C114" s="18"/>
    </row>
    <row r="115" spans="1:3" x14ac:dyDescent="0.3">
      <c r="A115" s="14" t="s">
        <v>97</v>
      </c>
      <c r="B115" s="43" t="s">
        <v>118</v>
      </c>
      <c r="C115" s="44"/>
    </row>
    <row r="116" spans="1:3" x14ac:dyDescent="0.3">
      <c r="A116" s="53" t="s">
        <v>11</v>
      </c>
      <c r="B116" s="55"/>
      <c r="C116" s="45"/>
    </row>
    <row r="117" spans="1:3" x14ac:dyDescent="0.3">
      <c r="A117" s="14" t="s">
        <v>13</v>
      </c>
      <c r="B117" s="43" t="s">
        <v>74</v>
      </c>
      <c r="C117" s="18"/>
    </row>
    <row r="118" spans="1:3" x14ac:dyDescent="0.3">
      <c r="A118" s="53" t="s">
        <v>14</v>
      </c>
      <c r="B118" s="54"/>
      <c r="C118" s="45"/>
    </row>
    <row r="119" spans="1:3" x14ac:dyDescent="0.3">
      <c r="A119" s="14" t="s">
        <v>15</v>
      </c>
      <c r="B119" s="43" t="s">
        <v>16</v>
      </c>
      <c r="C119" s="18"/>
    </row>
    <row r="120" spans="1:3" x14ac:dyDescent="0.3">
      <c r="A120" s="14" t="s">
        <v>17</v>
      </c>
      <c r="B120" s="43" t="s">
        <v>119</v>
      </c>
      <c r="C120" s="18"/>
    </row>
    <row r="121" spans="1:3" x14ac:dyDescent="0.3">
      <c r="A121" s="53" t="s">
        <v>18</v>
      </c>
      <c r="B121" s="55"/>
      <c r="C121" s="45"/>
    </row>
    <row r="122" spans="1:3" x14ac:dyDescent="0.3">
      <c r="A122" s="14" t="s">
        <v>19</v>
      </c>
      <c r="B122" s="43" t="s">
        <v>21</v>
      </c>
      <c r="C122" s="18"/>
    </row>
    <row r="123" spans="1:3" x14ac:dyDescent="0.3">
      <c r="A123" s="14" t="s">
        <v>20</v>
      </c>
      <c r="B123" s="43" t="s">
        <v>21</v>
      </c>
      <c r="C123" s="18"/>
    </row>
    <row r="124" spans="1:3" x14ac:dyDescent="0.3">
      <c r="A124" s="14" t="s">
        <v>22</v>
      </c>
      <c r="B124" s="43" t="s">
        <v>21</v>
      </c>
      <c r="C124" s="18"/>
    </row>
    <row r="125" spans="1:3" x14ac:dyDescent="0.3">
      <c r="A125" s="53" t="s">
        <v>23</v>
      </c>
      <c r="B125" s="54"/>
      <c r="C125" s="45"/>
    </row>
    <row r="126" spans="1:3" x14ac:dyDescent="0.3">
      <c r="A126" s="14" t="s">
        <v>24</v>
      </c>
      <c r="B126" s="43" t="s">
        <v>120</v>
      </c>
      <c r="C126" s="18"/>
    </row>
    <row r="127" spans="1:3" x14ac:dyDescent="0.3">
      <c r="A127" s="53" t="s">
        <v>26</v>
      </c>
      <c r="B127" s="55"/>
      <c r="C127" s="45"/>
    </row>
    <row r="128" spans="1:3" x14ac:dyDescent="0.3">
      <c r="A128" s="14" t="s">
        <v>121</v>
      </c>
      <c r="B128" s="43" t="s">
        <v>21</v>
      </c>
      <c r="C128" s="44"/>
    </row>
    <row r="129" spans="1:3" x14ac:dyDescent="0.3">
      <c r="A129" s="14" t="s">
        <v>27</v>
      </c>
      <c r="B129" s="43">
        <v>3</v>
      </c>
      <c r="C129" s="18"/>
    </row>
    <row r="130" spans="1:3" x14ac:dyDescent="0.3">
      <c r="A130" s="56" t="s">
        <v>77</v>
      </c>
      <c r="B130" s="57">
        <v>1</v>
      </c>
      <c r="C130" s="18"/>
    </row>
    <row r="131" spans="1:3" x14ac:dyDescent="0.3">
      <c r="A131" s="56" t="s">
        <v>122</v>
      </c>
      <c r="B131" s="57">
        <v>2</v>
      </c>
      <c r="C131" s="18"/>
    </row>
    <row r="132" spans="1:3" x14ac:dyDescent="0.3">
      <c r="A132" s="14" t="s">
        <v>30</v>
      </c>
      <c r="B132" s="43">
        <v>1</v>
      </c>
      <c r="C132" s="18"/>
    </row>
    <row r="133" spans="1:3" x14ac:dyDescent="0.3">
      <c r="A133" s="14" t="s">
        <v>31</v>
      </c>
      <c r="B133" s="43" t="s">
        <v>123</v>
      </c>
      <c r="C133" s="18"/>
    </row>
    <row r="134" spans="1:3" x14ac:dyDescent="0.3">
      <c r="A134" s="53" t="s">
        <v>33</v>
      </c>
      <c r="B134" s="54"/>
      <c r="C134" s="45"/>
    </row>
    <row r="135" spans="1:3" x14ac:dyDescent="0.3">
      <c r="A135" s="14" t="s">
        <v>34</v>
      </c>
      <c r="B135" s="43" t="s">
        <v>51</v>
      </c>
      <c r="C135" s="18"/>
    </row>
    <row r="136" spans="1:3" x14ac:dyDescent="0.3">
      <c r="A136" s="53" t="s">
        <v>35</v>
      </c>
      <c r="B136" s="54"/>
      <c r="C136" s="45"/>
    </row>
    <row r="137" spans="1:3" x14ac:dyDescent="0.3">
      <c r="A137" s="14" t="s">
        <v>36</v>
      </c>
      <c r="B137" s="40" t="s">
        <v>124</v>
      </c>
      <c r="C137" s="19"/>
    </row>
    <row r="138" spans="1:3" x14ac:dyDescent="0.3">
      <c r="A138" s="14" t="s">
        <v>78</v>
      </c>
      <c r="B138" s="43" t="s">
        <v>125</v>
      </c>
      <c r="C138" s="19"/>
    </row>
    <row r="139" spans="1:3" x14ac:dyDescent="0.3">
      <c r="A139" s="53" t="s">
        <v>37</v>
      </c>
      <c r="B139" s="54"/>
      <c r="C139" s="45"/>
    </row>
    <row r="140" spans="1:3" x14ac:dyDescent="0.3">
      <c r="A140" s="14" t="s">
        <v>38</v>
      </c>
      <c r="B140" s="40" t="s">
        <v>125</v>
      </c>
      <c r="C140" s="18"/>
    </row>
    <row r="141" spans="1:3" x14ac:dyDescent="0.3">
      <c r="A141" s="14" t="s">
        <v>39</v>
      </c>
      <c r="B141" s="58" t="s">
        <v>126</v>
      </c>
      <c r="C141" s="19"/>
    </row>
    <row r="142" spans="1:3" x14ac:dyDescent="0.3">
      <c r="A142" s="53" t="s">
        <v>65</v>
      </c>
      <c r="B142" s="55"/>
      <c r="C142" s="45"/>
    </row>
    <row r="143" spans="1:3" x14ac:dyDescent="0.3">
      <c r="A143" s="14" t="s">
        <v>127</v>
      </c>
      <c r="B143" s="43" t="s">
        <v>128</v>
      </c>
      <c r="C143" s="19"/>
    </row>
    <row r="144" spans="1:3" x14ac:dyDescent="0.3">
      <c r="A144" s="14" t="s">
        <v>67</v>
      </c>
      <c r="B144" s="43" t="s">
        <v>74</v>
      </c>
      <c r="C144" s="18"/>
    </row>
    <row r="145" spans="1:3" x14ac:dyDescent="0.3">
      <c r="A145" s="53" t="s">
        <v>68</v>
      </c>
      <c r="B145" s="54"/>
      <c r="C145" s="45"/>
    </row>
    <row r="146" spans="1:3" ht="15" thickBot="1" x14ac:dyDescent="0.35">
      <c r="A146" s="62" t="s">
        <v>69</v>
      </c>
      <c r="B146" s="63" t="s">
        <v>129</v>
      </c>
      <c r="C146" s="46"/>
    </row>
    <row r="147" spans="1:3" ht="15" thickBot="1" x14ac:dyDescent="0.35">
      <c r="A147" s="6" t="s">
        <v>88</v>
      </c>
      <c r="B147" s="61">
        <v>24790</v>
      </c>
      <c r="C147" s="15"/>
    </row>
    <row r="148" spans="1:3" x14ac:dyDescent="0.3">
      <c r="A148" s="25"/>
      <c r="B148" s="9"/>
    </row>
    <row r="149" spans="1:3" x14ac:dyDescent="0.3">
      <c r="A149" s="64" t="s">
        <v>72</v>
      </c>
      <c r="B149" s="65"/>
    </row>
    <row r="150" spans="1:3" x14ac:dyDescent="0.3">
      <c r="A150" s="20" t="s">
        <v>42</v>
      </c>
      <c r="B150" s="21"/>
    </row>
    <row r="151" spans="1:3" x14ac:dyDescent="0.3">
      <c r="A151" s="20" t="s">
        <v>43</v>
      </c>
      <c r="B151" s="59">
        <v>1</v>
      </c>
    </row>
    <row r="152" spans="1:3" x14ac:dyDescent="0.3">
      <c r="A152" s="20" t="s">
        <v>44</v>
      </c>
      <c r="B152" s="21">
        <v>0</v>
      </c>
    </row>
    <row r="153" spans="1:3" x14ac:dyDescent="0.3">
      <c r="A153" s="20" t="s">
        <v>45</v>
      </c>
      <c r="B153" s="22"/>
    </row>
    <row r="154" spans="1:3" x14ac:dyDescent="0.3">
      <c r="A154" s="20" t="s">
        <v>46</v>
      </c>
      <c r="B154" s="21">
        <v>0</v>
      </c>
    </row>
    <row r="155" spans="1:3" x14ac:dyDescent="0.3">
      <c r="A155" s="20" t="s">
        <v>47</v>
      </c>
      <c r="B155" s="21"/>
    </row>
    <row r="156" spans="1:3" x14ac:dyDescent="0.3">
      <c r="A156" s="20" t="s">
        <v>48</v>
      </c>
      <c r="B156" s="21">
        <v>0</v>
      </c>
    </row>
    <row r="157" spans="1:3" ht="15" thickBot="1" x14ac:dyDescent="0.35">
      <c r="A157" s="23" t="s">
        <v>49</v>
      </c>
      <c r="B157" s="24">
        <v>0</v>
      </c>
    </row>
    <row r="160" spans="1:3" x14ac:dyDescent="0.3">
      <c r="B160" s="68"/>
    </row>
  </sheetData>
  <mergeCells count="3">
    <mergeCell ref="A33:B33"/>
    <mergeCell ref="A92:B92"/>
    <mergeCell ref="A149:B1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344F-B697-4786-A284-FF34BB85DE8F}">
  <dimension ref="A1:E9"/>
  <sheetViews>
    <sheetView workbookViewId="0">
      <selection activeCell="B2" sqref="B2"/>
    </sheetView>
  </sheetViews>
  <sheetFormatPr defaultRowHeight="14.4" x14ac:dyDescent="0.3"/>
  <cols>
    <col min="1" max="1" width="41.33203125" bestFit="1" customWidth="1"/>
    <col min="2" max="6" width="33.109375" customWidth="1"/>
    <col min="7" max="7" width="11.88671875" customWidth="1"/>
  </cols>
  <sheetData>
    <row r="1" spans="1:5" x14ac:dyDescent="0.3">
      <c r="A1" s="26" t="s">
        <v>52</v>
      </c>
      <c r="B1" s="27" t="s">
        <v>53</v>
      </c>
      <c r="C1" s="27" t="s">
        <v>54</v>
      </c>
      <c r="D1" s="27" t="s">
        <v>83</v>
      </c>
      <c r="E1" s="66" t="s">
        <v>55</v>
      </c>
    </row>
    <row r="2" spans="1:5" x14ac:dyDescent="0.3">
      <c r="A2" s="28" t="s">
        <v>56</v>
      </c>
      <c r="B2" s="29">
        <f>'Technické specifikace'!B34</f>
        <v>0</v>
      </c>
      <c r="C2" s="29">
        <f>'Technické specifikace'!B93</f>
        <v>0</v>
      </c>
      <c r="D2" s="29">
        <f>'Technické specifikace'!B150</f>
        <v>0</v>
      </c>
      <c r="E2" s="67"/>
    </row>
    <row r="3" spans="1:5" x14ac:dyDescent="0.3">
      <c r="A3" s="28" t="s">
        <v>57</v>
      </c>
      <c r="B3" s="39">
        <f>'Technické specifikace'!B35</f>
        <v>1</v>
      </c>
      <c r="C3" s="39">
        <f>'Technické specifikace'!B94</f>
        <v>1</v>
      </c>
      <c r="D3" s="52">
        <f>'Technické specifikace'!B151</f>
        <v>1</v>
      </c>
      <c r="E3" s="67"/>
    </row>
    <row r="4" spans="1:5" x14ac:dyDescent="0.3">
      <c r="A4" s="28" t="s">
        <v>58</v>
      </c>
      <c r="B4" s="29">
        <f>'Technické specifikace'!B36</f>
        <v>0</v>
      </c>
      <c r="C4" s="29">
        <f>'Technické specifikace'!B95</f>
        <v>0</v>
      </c>
      <c r="D4" s="29">
        <f>'Technické specifikace'!B152</f>
        <v>0</v>
      </c>
      <c r="E4" s="30">
        <f>SUM(B4:D4)</f>
        <v>0</v>
      </c>
    </row>
    <row r="5" spans="1:5" x14ac:dyDescent="0.3">
      <c r="A5" s="28" t="s">
        <v>45</v>
      </c>
      <c r="B5" s="31">
        <f>'Technické specifikace'!B37</f>
        <v>0</v>
      </c>
      <c r="C5" s="31">
        <f>'Technické specifikace'!B96</f>
        <v>0</v>
      </c>
      <c r="D5" s="29">
        <f>'Technické specifikace'!B153</f>
        <v>0</v>
      </c>
      <c r="E5" s="32" t="s">
        <v>59</v>
      </c>
    </row>
    <row r="6" spans="1:5" x14ac:dyDescent="0.3">
      <c r="A6" s="28" t="s">
        <v>60</v>
      </c>
      <c r="B6" s="29">
        <f>'Technické specifikace'!B38</f>
        <v>0</v>
      </c>
      <c r="C6" s="29">
        <f>'Technické specifikace'!B97</f>
        <v>0</v>
      </c>
      <c r="D6" s="29">
        <f>'Technické specifikace'!B154</f>
        <v>0</v>
      </c>
      <c r="E6" s="32" t="s">
        <v>59</v>
      </c>
    </row>
    <row r="7" spans="1:5" x14ac:dyDescent="0.3">
      <c r="A7" s="28" t="s">
        <v>47</v>
      </c>
      <c r="B7" s="36">
        <f>'Technické specifikace'!B39</f>
        <v>0</v>
      </c>
      <c r="C7" s="36">
        <f>'Technické specifikace'!B98</f>
        <v>0</v>
      </c>
      <c r="D7" s="36">
        <f>'Technické specifikace'!B155</f>
        <v>0</v>
      </c>
      <c r="E7" s="32" t="s">
        <v>59</v>
      </c>
    </row>
    <row r="8" spans="1:5" x14ac:dyDescent="0.3">
      <c r="A8" s="28" t="s">
        <v>61</v>
      </c>
      <c r="B8" s="29">
        <f>'Technické specifikace'!B40</f>
        <v>0</v>
      </c>
      <c r="C8" s="29">
        <f>'Technické specifikace'!B99</f>
        <v>0</v>
      </c>
      <c r="D8" s="29">
        <f>'Technické specifikace'!B156</f>
        <v>0</v>
      </c>
      <c r="E8" s="33">
        <f>SUM(B8:D8)</f>
        <v>0</v>
      </c>
    </row>
    <row r="9" spans="1:5" ht="15" thickBot="1" x14ac:dyDescent="0.35">
      <c r="A9" s="34" t="s">
        <v>62</v>
      </c>
      <c r="B9" s="29">
        <f>'Technické specifikace'!B41</f>
        <v>0</v>
      </c>
      <c r="C9" s="29">
        <f>'Technické specifikace'!B100</f>
        <v>0</v>
      </c>
      <c r="D9" s="29">
        <f>'Technické specifikace'!B157</f>
        <v>0</v>
      </c>
      <c r="E9" s="35">
        <f>SUM(B9:D9)</f>
        <v>0</v>
      </c>
    </row>
  </sheetData>
  <protectedRanges>
    <protectedRange sqref="E2" name="Rozsah1"/>
  </protectedRanges>
  <mergeCells count="1">
    <mergeCell ref="E1:E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F1303F8143AE449012D24B4E5496AC" ma:contentTypeVersion="7" ma:contentTypeDescription="Vytvoří nový dokument" ma:contentTypeScope="" ma:versionID="2fb9b310798011e450a678e4ac884ca7">
  <xsd:schema xmlns:xsd="http://www.w3.org/2001/XMLSchema" xmlns:xs="http://www.w3.org/2001/XMLSchema" xmlns:p="http://schemas.microsoft.com/office/2006/metadata/properties" xmlns:ns2="71b123b9-1e75-4a2f-9d2d-07e02efca788" xmlns:ns3="4834ebac-fd7d-48eb-b98d-5f64f897cb29" targetNamespace="http://schemas.microsoft.com/office/2006/metadata/properties" ma:root="true" ma:fieldsID="7f87c6a598892f39a23bffbd16275c68" ns2:_="" ns3:_="">
    <xsd:import namespace="71b123b9-1e75-4a2f-9d2d-07e02efca788"/>
    <xsd:import namespace="4834ebac-fd7d-48eb-b98d-5f64f897cb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123b9-1e75-4a2f-9d2d-07e02efca7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4ebac-fd7d-48eb-b98d-5f64f897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137614-5132-4D47-85C4-5BD055792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9775F0-DA5F-4A81-9B8E-157E896E9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123b9-1e75-4a2f-9d2d-07e02efca788"/>
    <ds:schemaRef ds:uri="4834ebac-fd7d-48eb-b98d-5f64f897c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51589F-CF81-478C-9E71-11D2B55942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Technické specifikace</vt:lpstr>
      <vt:lpstr>Cenová kalkulace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Vacura, Miroslav</dc:creator>
  <cp:keywords/>
  <dc:description/>
  <cp:lastModifiedBy>Chrastilová, Daniela</cp:lastModifiedBy>
  <cp:revision/>
  <dcterms:created xsi:type="dcterms:W3CDTF">2015-06-05T18:19:34Z</dcterms:created>
  <dcterms:modified xsi:type="dcterms:W3CDTF">2025-04-30T10:40:06Z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0x01010026F1303F8143AE449012D24B4E5496AC</vt:lpwstr>
  </property>
</Properties>
</file>