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530" activeTab="0"/>
  </bookViews>
  <sheets>
    <sheet name="Cenová nabídka" sheetId="3" r:id="rId1"/>
    <sheet name="Specifikace_objekt Štulcova" sheetId="1" r:id="rId2"/>
    <sheet name="Specifikace_objekt Legerova" sheetId="2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<sst xmlns="http://schemas.openxmlformats.org/spreadsheetml/2006/main" count="190" uniqueCount="137">
  <si>
    <t xml:space="preserve">1. </t>
  </si>
  <si>
    <t>Učebny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</si>
  <si>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</si>
  <si>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</si>
  <si>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</si>
  <si>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</si>
  <si>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</si>
  <si>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</si>
  <si>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</si>
  <si>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Sborovny</t>
  </si>
  <si>
    <t>Kanceláře</t>
  </si>
  <si>
    <t>Kuchyňky</t>
  </si>
  <si>
    <t>Toalety</t>
  </si>
  <si>
    <t>Chodby</t>
  </si>
  <si>
    <t>Schodiště</t>
  </si>
  <si>
    <t>Terasa</t>
  </si>
  <si>
    <t>Koberce</t>
  </si>
  <si>
    <t>Dlažba</t>
  </si>
  <si>
    <t>CELKEM</t>
  </si>
  <si>
    <t>Objekt</t>
  </si>
  <si>
    <t>Council on International Educational Exchange, Inc. (CIEE)</t>
  </si>
  <si>
    <t>Štulcova 89/1, 128 00  Praha 2 - Vyšehrad</t>
  </si>
  <si>
    <t>mytí veškerých podlah</t>
  </si>
  <si>
    <t>mytí veškerého sanitárního vybavení horkou vodou s přidáním dezinfekčních prostředků, zejména sedátka WC, kliky a rukojeti, omytí WC nádržek na vodu</t>
  </si>
  <si>
    <t>mytí košů na odpadky</t>
  </si>
  <si>
    <t>úklid veškerých kuchyněk, mytí pracovní desky, očištění mikrovlnné trouby</t>
  </si>
  <si>
    <t>mytí skleněných výplní dveří ve 3. patře</t>
  </si>
  <si>
    <t>odnos odpadu s košů a jeho třídění do příslušných kontejnerů</t>
  </si>
  <si>
    <t>úklid odpadků na podlaze / nábytku</t>
  </si>
  <si>
    <t>doplňování hygienických odpadových PVC sáčků a pytlů (včetně prostor toalet)</t>
  </si>
  <si>
    <t>úklid použitého nádobí ve všech prostorách, mytí použitého nádobí v myčkách bez další manipulace po dokončení mycího programu</t>
  </si>
  <si>
    <t>mytí stolu ve student longe</t>
  </si>
  <si>
    <t>mytí veškerých dveří, zejména klik a jejich okolí</t>
  </si>
  <si>
    <t>doplňování toaletního papíru a mýdla do zásobníků</t>
  </si>
  <si>
    <t>vysátí veškerých koberců - učebny, schodiště, vstupní hala, schody, recepce</t>
  </si>
  <si>
    <t>setření prachu z veškerého nábytku a PC techniky, včetně pracovních stolů (ÚT + ČT)</t>
  </si>
  <si>
    <t>očištění zábradlí na schodišti</t>
  </si>
  <si>
    <t>likvidace pavučin</t>
  </si>
  <si>
    <t>výměna látkových utěrek a ručníků</t>
  </si>
  <si>
    <t>setření prachu ze svítidel nad recepčním stolem, z umělých květin, na lištách na zdech za stoly, na vypínačích a zásuvkách, na věšácích, z topných těles a mezi okny po celé budově</t>
  </si>
  <si>
    <t>očištění nohou kancelářských židlí a křesel v knihovně</t>
  </si>
  <si>
    <t>vysátí a vytření prostor za všemi radiátory</t>
  </si>
  <si>
    <t>ROZPIS PRACÍ IV. - dle potřeby</t>
  </si>
  <si>
    <t xml:space="preserve">doplňování papírových ručníků </t>
  </si>
  <si>
    <t>zametení venkovní terasy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</si>
  <si>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</si>
  <si>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</si>
  <si>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</si>
  <si>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</si>
  <si>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</si>
  <si>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</si>
  <si>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</si>
  <si>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</si>
  <si>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</si>
  <si>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</si>
  <si>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</si>
  <si>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</si>
  <si>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</si>
  <si>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ROZPIS PRACÍ - I. denní úklid 
(pondělí až pátek)</t>
  </si>
  <si>
    <t>(vstup z ulice Sokolská 6, Praha 2)</t>
  </si>
  <si>
    <t>vysypání odpadkových košů (kontejner na odpad zajistí Objednatel)</t>
  </si>
  <si>
    <t>vytření podlah na mokro</t>
  </si>
  <si>
    <t>setření volných ploch stolů</t>
  </si>
  <si>
    <t>zarovnání židlí</t>
  </si>
  <si>
    <t>ometení pavučin</t>
  </si>
  <si>
    <t>otření dveří</t>
  </si>
  <si>
    <t>vytření parapetů a prostor mezi okny</t>
  </si>
  <si>
    <t>umytí stolů a lavic</t>
  </si>
  <si>
    <t xml:space="preserve">Školní budova ul. Legerova č. p. 1878, Praha 2 </t>
  </si>
  <si>
    <t xml:space="preserve">Specifikace místností </t>
  </si>
  <si>
    <t>č. 204</t>
  </si>
  <si>
    <t>č. 243</t>
  </si>
  <si>
    <t>č. 245</t>
  </si>
  <si>
    <t>č. 246</t>
  </si>
  <si>
    <t>č. 247</t>
  </si>
  <si>
    <t>č. 236</t>
  </si>
  <si>
    <t>č. 237</t>
  </si>
  <si>
    <t>č. 238</t>
  </si>
  <si>
    <t>č. 240</t>
  </si>
  <si>
    <t>č. 201</t>
  </si>
  <si>
    <t>Cena za úklid dle specifikace objektů Štulcova a Legerova</t>
  </si>
  <si>
    <t>Cena za 1 měsíc 
v Kč bez DPH</t>
  </si>
  <si>
    <t>CENA CELKEM</t>
  </si>
  <si>
    <t>ŠTULCOVA</t>
  </si>
  <si>
    <t>LEGEROVA</t>
  </si>
  <si>
    <t>Číslo místnosti</t>
  </si>
  <si>
    <t xml:space="preserve">Popis </t>
  </si>
  <si>
    <t>Podlahová krytina</t>
  </si>
  <si>
    <t>PVC + Rohož</t>
  </si>
  <si>
    <t>12,5x2,5</t>
  </si>
  <si>
    <t>PVC</t>
  </si>
  <si>
    <t>4,5x7,5</t>
  </si>
  <si>
    <t>5,5x2,5</t>
  </si>
  <si>
    <t>serverovna - neuklízet (zamčeno)</t>
  </si>
  <si>
    <t>6x5</t>
  </si>
  <si>
    <t>5x10,5</t>
  </si>
  <si>
    <t>8,8x7,5</t>
  </si>
  <si>
    <t>3,7x7,5</t>
  </si>
  <si>
    <t>3x7,5</t>
  </si>
  <si>
    <t>1,7x3</t>
  </si>
  <si>
    <t>x</t>
  </si>
  <si>
    <t>č. 248</t>
  </si>
  <si>
    <t>5,5x3</t>
  </si>
  <si>
    <r>
      <t>Výměra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</si>
  <si>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Výměra místností podle podlahové plochy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</si>
  <si>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Výměra místností podle typu podlahové krytiny v 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</si>
  <si>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Koberec</t>
  </si>
  <si>
    <t>Učebna</t>
  </si>
  <si>
    <t>Kuchyňka</t>
  </si>
  <si>
    <t>Kancelář</t>
  </si>
  <si>
    <t>Kancelář - zázemí</t>
  </si>
  <si>
    <t>Chodba (část)</t>
  </si>
  <si>
    <t xml:space="preserve">ROZPIS PRACÍ II. - úklid 1 x týdně dle rozvržení Zhotovitele </t>
  </si>
  <si>
    <t xml:space="preserve">ROZPIS PRACÍ III. - úklid 1 x měsíčně dle rozvržení Zhotovitele </t>
  </si>
  <si>
    <t>ROZPIS PRACÍ II. - úklid 2 x týdně dle rozvržení Zhotovitele 
s výjimkou položek 2 a 3</t>
  </si>
  <si>
    <t>ROZPIS PRACÍ III. - úklid 1 x měsíčně, vždy k 15. dni v měsíci 
nebo nejbližšímu pracovníku dni, příp. dle předchozí dohody</t>
  </si>
  <si>
    <t>ROZPIS PRACÍ V. - mimořádný úklid 1 x ročně</t>
  </si>
  <si>
    <t>luxování koberců</t>
  </si>
  <si>
    <r>
      <t>vysátí koberců v kancelářích v podkroví (ST + PÁ) výměra  130m</t>
    </r>
    <r>
      <rPr>
        <sz val="11"/>
        <color theme="1"/>
        <rFont val="Calibri"/>
        <family val="2"/>
      </rPr>
      <t>²</t>
    </r>
  </si>
  <si>
    <r>
      <t>mytí veškerých obkladových dlaždic (toalety, umývárny, kuchyňky) výměra 85 m</t>
    </r>
    <r>
      <rPr>
        <sz val="11"/>
        <color theme="1"/>
        <rFont val="Calibri"/>
        <family val="2"/>
      </rPr>
      <t>²</t>
    </r>
  </si>
  <si>
    <t>mytí ledniček v kuchyňkách, 4 ledničky každá 160 l</t>
  </si>
  <si>
    <t>očištění stolů na terase- stolů ( každý 80x160cm)</t>
  </si>
  <si>
    <r>
      <t>strojové čištění koberců a podlah celková výměra 903 m</t>
    </r>
    <r>
      <rPr>
        <sz val="11"/>
        <color theme="1"/>
        <rFont val="Calibri"/>
        <family val="2"/>
      </rPr>
      <t>²</t>
    </r>
  </si>
  <si>
    <r>
      <t>mytí oken celkem 499 m</t>
    </r>
    <r>
      <rPr>
        <sz val="11"/>
        <color theme="1"/>
        <rFont val="Calibri"/>
        <family val="2"/>
      </rPr>
      <t>²- postačí schůdky, výšková technika nevyžadována</t>
    </r>
  </si>
  <si>
    <r>
      <t>umytí dveří, celkem 10 dveří cca 75 m</t>
    </r>
    <r>
      <rPr>
        <sz val="11"/>
        <color theme="1"/>
        <rFont val="Calibri"/>
        <family val="2"/>
      </rPr>
      <t>²</t>
    </r>
  </si>
  <si>
    <t>Hygienický materiál:</t>
  </si>
  <si>
    <t>Toaletní mýdlo TORK 13 ks á 1 litr</t>
  </si>
  <si>
    <t>Toaletní papír Jumbo 23 cm, 2-vrstvý, 100% celuloza, cca 30 rolí</t>
  </si>
  <si>
    <t>Ručníky rolované 2 vrstvé, cca 40 ks</t>
  </si>
  <si>
    <t>Jar 450 ml, 6 ks</t>
  </si>
  <si>
    <t>Toaletní mýdlo TORK 3 ks á 1 litr</t>
  </si>
  <si>
    <t>Toaletní papír Jumbo 23 cm, 2-vrstvý, 100% celuloza, cca 15 rolí</t>
  </si>
  <si>
    <t>Ručníky rolované 2 vrstvé, cca 20 ks</t>
  </si>
  <si>
    <t>Jar 450 ml, 3 ks</t>
  </si>
  <si>
    <t>Cena za 24 měsíců 
v Kč bez DPH</t>
  </si>
  <si>
    <t>Frekvence plnění/úklidu se bude upravovat dle aktuální potřeby objednatele.</t>
  </si>
  <si>
    <t>Dle počtu studentů směrem dolů, pouze snížení frekvence nikoli zvýšení.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</si>
</sst>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/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/>
    <xf numFmtId="164" fontId="0" fillId="2" borderId="17" xfId="0" applyNumberFormat="1" applyFill="1" applyBorder="1" applyAlignment="1">
      <alignment horizontal="center"/>
    </xf>
    <xf numFmtId="164" fontId="0" fillId="2" borderId="15" xfId="0" applyNumberFormat="1" applyFill="1" applyBorder="1" applyAlignment="1">
      <alignment horizontal="center"/>
    </xf>
    <xf numFmtId="164" fontId="0" fillId="3" borderId="18" xfId="0" applyNumberFormat="1" applyFill="1" applyBorder="1" applyAlignment="1">
      <alignment horizontal="center"/>
    </xf>
    <xf numFmtId="164" fontId="0" fillId="3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0" fontId="2" fillId="3" borderId="22" xfId="0" applyFont="1" applyFill="1" applyBorder="1"/>
    <xf numFmtId="0" fontId="2" fillId="4" borderId="23" xfId="0" applyFont="1" applyFill="1" applyBorder="1"/>
    <xf numFmtId="0" fontId="2" fillId="0" borderId="0" xfId="0" applyFont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165" fontId="0" fillId="0" borderId="22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0" borderId="23" xfId="0" applyNumberForma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0" fontId="0" fillId="0" borderId="5" xfId="0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5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 topLeftCell="A1">
      <selection activeCell="A10" sqref="A10"/>
    </sheetView>
  </sheetViews>
  <sheetFormatPr defaultColWidth="9.140625" defaultRowHeight="15"/>
  <cols>
    <col min="1" max="1" width="19.8515625" style="0" customWidth="1"/>
    <col min="2" max="2" width="26.7109375" style="0" bestFit="1" customWidth="1"/>
    <col min="3" max="3" width="28.8515625" style="0" bestFit="1" customWidth="1"/>
  </cols>
  <sheetData>
    <row r="1" spans="1:3" ht="33" customHeight="1" thickBot="1">
      <c r="A1" s="56" t="s">
        <v>80</v>
      </c>
      <c r="B1" s="57"/>
      <c r="C1" s="58"/>
    </row>
    <row r="2" ht="15.75" thickBot="1"/>
    <row r="3" spans="1:3" ht="30.75" thickBot="1">
      <c r="A3" s="22"/>
      <c r="B3" s="23" t="s">
        <v>81</v>
      </c>
      <c r="C3" s="24" t="s">
        <v>134</v>
      </c>
    </row>
    <row r="4" spans="1:3" ht="24" customHeight="1">
      <c r="A4" s="32" t="s">
        <v>83</v>
      </c>
      <c r="B4" s="28"/>
      <c r="C4" s="29"/>
    </row>
    <row r="5" spans="1:3" ht="26.25" customHeight="1" thickBot="1">
      <c r="A5" s="33" t="s">
        <v>84</v>
      </c>
      <c r="B5" s="30"/>
      <c r="C5" s="31"/>
    </row>
    <row r="6" spans="1:3" ht="31.5" customHeight="1" thickBot="1">
      <c r="A6" s="25" t="s">
        <v>82</v>
      </c>
      <c r="B6" s="26">
        <f>B4+B5</f>
        <v>0</v>
      </c>
      <c r="C6" s="27">
        <f>C4+C5</f>
        <v>0</v>
      </c>
    </row>
    <row r="10" ht="15">
      <c r="A10" t="s">
        <v>135</v>
      </c>
    </row>
    <row r="11" ht="15">
      <c r="A11" t="s">
        <v>136</v>
      </c>
    </row>
  </sheetData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 topLeftCell="A58">
      <selection activeCell="M33" sqref="M33"/>
    </sheetView>
  </sheetViews>
  <sheetFormatPr defaultColWidth="9.140625" defaultRowHeight="15"/>
  <cols>
    <col min="1" max="1" width="7.00390625" style="0" bestFit="1" customWidth="1"/>
    <col min="2" max="2" width="66.28125" style="4" customWidth="1"/>
    <col min="3" max="3" width="12.8515625" style="4" customWidth="1"/>
  </cols>
  <sheetData>
    <row r="1" spans="1:3" ht="15">
      <c r="A1" s="1" t="s">
        <v>19</v>
      </c>
      <c r="B1" s="62" t="s">
        <v>20</v>
      </c>
      <c r="C1" s="63"/>
    </row>
    <row r="2" spans="2:3" ht="15.75" thickBot="1">
      <c r="B2" s="64" t="s">
        <v>21</v>
      </c>
      <c r="C2" s="65"/>
    </row>
    <row r="4" ht="15.75" thickBot="1"/>
    <row r="5" spans="1:3" s="1" customFormat="1" ht="29.25" customHeight="1" thickBot="1">
      <c r="A5" s="69" t="s">
        <v>104</v>
      </c>
      <c r="B5" s="70"/>
      <c r="C5" s="71"/>
    </row>
    <row r="6" spans="1:3" ht="15">
      <c r="A6" s="5" t="s">
        <v>0</v>
      </c>
      <c r="B6" s="9" t="s">
        <v>1</v>
      </c>
      <c r="C6" s="47">
        <v>457.1</v>
      </c>
    </row>
    <row r="7" spans="1:3" ht="15">
      <c r="A7" s="2" t="s">
        <v>2</v>
      </c>
      <c r="B7" s="10" t="s">
        <v>9</v>
      </c>
      <c r="C7" s="48">
        <v>58.2</v>
      </c>
    </row>
    <row r="8" spans="1:3" ht="15">
      <c r="A8" s="2" t="s">
        <v>3</v>
      </c>
      <c r="B8" s="10" t="s">
        <v>10</v>
      </c>
      <c r="C8" s="48">
        <v>207.4</v>
      </c>
    </row>
    <row r="9" spans="1:3" ht="15">
      <c r="A9" s="2" t="s">
        <v>4</v>
      </c>
      <c r="B9" s="10" t="s">
        <v>11</v>
      </c>
      <c r="C9" s="48">
        <v>27</v>
      </c>
    </row>
    <row r="10" spans="1:3" ht="15">
      <c r="A10" s="2" t="s">
        <v>5</v>
      </c>
      <c r="B10" s="10" t="s">
        <v>12</v>
      </c>
      <c r="C10" s="48">
        <v>40.9</v>
      </c>
    </row>
    <row r="11" spans="1:3" ht="15">
      <c r="A11" s="2" t="s">
        <v>6</v>
      </c>
      <c r="B11" s="10" t="s">
        <v>13</v>
      </c>
      <c r="C11" s="48">
        <v>228.6</v>
      </c>
    </row>
    <row r="12" spans="1:3" ht="15">
      <c r="A12" s="2" t="s">
        <v>7</v>
      </c>
      <c r="B12" s="10" t="s">
        <v>14</v>
      </c>
      <c r="C12" s="48">
        <v>38.8</v>
      </c>
    </row>
    <row r="13" spans="1:3" ht="15.75" thickBot="1">
      <c r="A13" s="7" t="s">
        <v>8</v>
      </c>
      <c r="B13" s="11" t="s">
        <v>15</v>
      </c>
      <c r="C13" s="49">
        <v>70.9</v>
      </c>
    </row>
    <row r="14" spans="1:3" ht="15.75" thickBot="1">
      <c r="A14" s="8"/>
      <c r="B14" s="6" t="s">
        <v>18</v>
      </c>
      <c r="C14" s="50">
        <f>SUM(C6:C13)</f>
        <v>1128.9</v>
      </c>
    </row>
    <row r="16" ht="15.75" thickBot="1"/>
    <row r="17" spans="1:3" ht="30.75" customHeight="1" thickBot="1">
      <c r="A17" s="69" t="s">
        <v>105</v>
      </c>
      <c r="B17" s="70"/>
      <c r="C17" s="71"/>
    </row>
    <row r="18" spans="1:3" ht="15">
      <c r="A18" s="5" t="s">
        <v>0</v>
      </c>
      <c r="B18" s="9" t="s">
        <v>16</v>
      </c>
      <c r="C18" s="47">
        <v>951.3</v>
      </c>
    </row>
    <row r="19" spans="1:3" ht="15">
      <c r="A19" s="2" t="s">
        <v>2</v>
      </c>
      <c r="B19" s="10" t="s">
        <v>17</v>
      </c>
      <c r="C19" s="48">
        <v>106.7</v>
      </c>
    </row>
    <row r="20" spans="1:3" ht="15.75" thickBot="1">
      <c r="A20" s="7" t="s">
        <v>3</v>
      </c>
      <c r="B20" s="11" t="s">
        <v>15</v>
      </c>
      <c r="C20" s="49">
        <v>70.9</v>
      </c>
    </row>
    <row r="21" spans="1:3" ht="15.75" thickBot="1">
      <c r="A21" s="8"/>
      <c r="B21" s="6" t="s">
        <v>18</v>
      </c>
      <c r="C21" s="50">
        <f>SUM(C18:C20)</f>
        <v>1128.9</v>
      </c>
    </row>
    <row r="23" ht="15">
      <c r="B23" s="55" t="s">
        <v>125</v>
      </c>
    </row>
    <row r="24" ht="15">
      <c r="B24" s="4" t="s">
        <v>126</v>
      </c>
    </row>
    <row r="25" ht="15">
      <c r="B25" s="4" t="s">
        <v>127</v>
      </c>
    </row>
    <row r="26" ht="15">
      <c r="B26" s="4" t="s">
        <v>128</v>
      </c>
    </row>
    <row r="27" ht="15">
      <c r="B27" s="4" t="s">
        <v>129</v>
      </c>
    </row>
    <row r="28" ht="15.75" thickBot="1"/>
    <row r="29" spans="1:3" ht="29.25" customHeight="1" thickBot="1">
      <c r="A29" s="66" t="s">
        <v>58</v>
      </c>
      <c r="B29" s="60"/>
      <c r="C29" s="61"/>
    </row>
    <row r="30" spans="1:2" ht="15">
      <c r="A30" s="14" t="s">
        <v>45</v>
      </c>
      <c r="B30" s="13" t="s">
        <v>22</v>
      </c>
    </row>
    <row r="31" spans="1:2" ht="46.5" customHeight="1">
      <c r="A31" s="14" t="s">
        <v>46</v>
      </c>
      <c r="B31" s="15" t="s">
        <v>23</v>
      </c>
    </row>
    <row r="32" spans="1:2" ht="15">
      <c r="A32" s="14" t="s">
        <v>47</v>
      </c>
      <c r="B32" s="15" t="s">
        <v>24</v>
      </c>
    </row>
    <row r="33" spans="1:2" ht="30">
      <c r="A33" s="14" t="s">
        <v>48</v>
      </c>
      <c r="B33" s="15" t="s">
        <v>25</v>
      </c>
    </row>
    <row r="34" spans="1:2" ht="15">
      <c r="A34" s="14" t="s">
        <v>49</v>
      </c>
      <c r="B34" s="15" t="s">
        <v>26</v>
      </c>
    </row>
    <row r="35" spans="1:2" ht="30">
      <c r="A35" s="14" t="s">
        <v>50</v>
      </c>
      <c r="B35" s="15" t="s">
        <v>34</v>
      </c>
    </row>
    <row r="36" spans="1:2" ht="15">
      <c r="A36" s="14" t="s">
        <v>51</v>
      </c>
      <c r="B36" s="15" t="s">
        <v>27</v>
      </c>
    </row>
    <row r="37" spans="1:2" ht="15">
      <c r="A37" s="14" t="s">
        <v>52</v>
      </c>
      <c r="B37" s="15" t="s">
        <v>28</v>
      </c>
    </row>
    <row r="38" spans="1:2" ht="30">
      <c r="A38" s="14" t="s">
        <v>53</v>
      </c>
      <c r="B38" s="15" t="s">
        <v>29</v>
      </c>
    </row>
    <row r="39" spans="1:2" ht="30">
      <c r="A39" s="14" t="s">
        <v>54</v>
      </c>
      <c r="B39" s="15" t="s">
        <v>30</v>
      </c>
    </row>
    <row r="40" spans="1:2" ht="15">
      <c r="A40" s="14" t="s">
        <v>55</v>
      </c>
      <c r="B40" s="15" t="s">
        <v>31</v>
      </c>
    </row>
    <row r="41" spans="1:2" ht="15">
      <c r="A41" s="14" t="s">
        <v>56</v>
      </c>
      <c r="B41" s="15" t="s">
        <v>32</v>
      </c>
    </row>
    <row r="42" spans="1:2" ht="15">
      <c r="A42" s="14" t="s">
        <v>57</v>
      </c>
      <c r="B42" s="15" t="s">
        <v>33</v>
      </c>
    </row>
    <row r="43" ht="15.75" thickBot="1"/>
    <row r="44" spans="1:3" ht="31.5" customHeight="1" thickBot="1">
      <c r="A44" s="66" t="s">
        <v>114</v>
      </c>
      <c r="B44" s="67"/>
      <c r="C44" s="68"/>
    </row>
    <row r="45" spans="1:2" ht="30">
      <c r="A45" s="12" t="s">
        <v>45</v>
      </c>
      <c r="B45" s="16" t="s">
        <v>119</v>
      </c>
    </row>
    <row r="46" spans="1:2" ht="15">
      <c r="A46" s="12" t="s">
        <v>46</v>
      </c>
      <c r="B46" s="16" t="s">
        <v>118</v>
      </c>
    </row>
    <row r="47" spans="1:2" ht="30">
      <c r="A47" s="12" t="s">
        <v>47</v>
      </c>
      <c r="B47" s="16" t="s">
        <v>35</v>
      </c>
    </row>
    <row r="48" spans="1:2" ht="15">
      <c r="A48" s="12" t="s">
        <v>48</v>
      </c>
      <c r="B48" s="16" t="s">
        <v>36</v>
      </c>
    </row>
    <row r="49" spans="1:2" ht="15">
      <c r="A49" s="12" t="s">
        <v>49</v>
      </c>
      <c r="B49" s="16" t="s">
        <v>37</v>
      </c>
    </row>
    <row r="50" spans="1:2" ht="15">
      <c r="A50" s="12" t="s">
        <v>50</v>
      </c>
      <c r="B50" s="16" t="s">
        <v>38</v>
      </c>
    </row>
    <row r="51" ht="15.75" thickBot="1"/>
    <row r="52" spans="1:3" ht="32.25" customHeight="1" thickBot="1">
      <c r="A52" s="66" t="s">
        <v>115</v>
      </c>
      <c r="B52" s="67"/>
      <c r="C52" s="68"/>
    </row>
    <row r="53" spans="1:2" ht="45">
      <c r="A53" s="12" t="s">
        <v>45</v>
      </c>
      <c r="B53" s="16" t="s">
        <v>39</v>
      </c>
    </row>
    <row r="54" spans="1:2" ht="15">
      <c r="A54" s="12" t="s">
        <v>46</v>
      </c>
      <c r="B54" s="16" t="s">
        <v>40</v>
      </c>
    </row>
    <row r="55" spans="1:2" ht="15">
      <c r="A55" s="12" t="s">
        <v>47</v>
      </c>
      <c r="B55" s="16" t="s">
        <v>41</v>
      </c>
    </row>
    <row r="56" spans="1:2" ht="15">
      <c r="A56" s="12" t="s">
        <v>48</v>
      </c>
      <c r="B56" s="16" t="s">
        <v>120</v>
      </c>
    </row>
    <row r="57" ht="15.75" thickBot="1"/>
    <row r="58" spans="1:3" ht="29.25" customHeight="1" thickBot="1">
      <c r="A58" s="59" t="s">
        <v>42</v>
      </c>
      <c r="B58" s="60"/>
      <c r="C58" s="61"/>
    </row>
    <row r="59" spans="1:2" ht="15">
      <c r="A59" s="12" t="s">
        <v>45</v>
      </c>
      <c r="B59" s="4" t="s">
        <v>43</v>
      </c>
    </row>
    <row r="60" spans="1:2" ht="15">
      <c r="A60" s="12" t="s">
        <v>46</v>
      </c>
      <c r="B60" s="4" t="s">
        <v>44</v>
      </c>
    </row>
    <row r="61" spans="1:2" ht="15">
      <c r="A61" s="12" t="s">
        <v>47</v>
      </c>
      <c r="B61" s="4" t="s">
        <v>121</v>
      </c>
    </row>
    <row r="62" ht="15.75" thickBot="1"/>
    <row r="63" spans="1:3" ht="29.25" customHeight="1" thickBot="1">
      <c r="A63" s="59" t="s">
        <v>116</v>
      </c>
      <c r="B63" s="60"/>
      <c r="C63" s="61"/>
    </row>
    <row r="64" spans="1:2" ht="15">
      <c r="A64" s="12" t="s">
        <v>45</v>
      </c>
      <c r="B64" s="4" t="s">
        <v>122</v>
      </c>
    </row>
    <row r="65" spans="1:2" ht="15">
      <c r="A65" s="12" t="s">
        <v>46</v>
      </c>
      <c r="B65" s="4" t="s">
        <v>123</v>
      </c>
    </row>
  </sheetData>
  <mergeCells count="9">
    <mergeCell ref="A63:C63"/>
    <mergeCell ref="B1:C1"/>
    <mergeCell ref="B2:C2"/>
    <mergeCell ref="A29:C29"/>
    <mergeCell ref="A44:C44"/>
    <mergeCell ref="A52:C52"/>
    <mergeCell ref="A58:C58"/>
    <mergeCell ref="A17:C17"/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 topLeftCell="A13">
      <selection activeCell="F23" sqref="F23"/>
    </sheetView>
  </sheetViews>
  <sheetFormatPr defaultColWidth="9.140625" defaultRowHeight="15"/>
  <cols>
    <col min="2" max="2" width="54.57421875" style="0" customWidth="1"/>
    <col min="3" max="4" width="11.8515625" style="0" customWidth="1"/>
    <col min="5" max="5" width="14.57421875" style="0" customWidth="1"/>
    <col min="6" max="6" width="13.140625" style="0" customWidth="1"/>
  </cols>
  <sheetData>
    <row r="1" spans="1:5" ht="15">
      <c r="A1" s="1" t="s">
        <v>19</v>
      </c>
      <c r="B1" s="75" t="s">
        <v>68</v>
      </c>
      <c r="C1" s="76"/>
      <c r="D1" s="76"/>
      <c r="E1" s="77"/>
    </row>
    <row r="2" spans="2:5" ht="15.75" thickBot="1">
      <c r="B2" s="78" t="s">
        <v>59</v>
      </c>
      <c r="C2" s="79"/>
      <c r="D2" s="79"/>
      <c r="E2" s="80"/>
    </row>
    <row r="3" spans="2:4" ht="15.75" thickBot="1">
      <c r="B3" s="3"/>
      <c r="C3" s="3"/>
      <c r="D3" s="3"/>
    </row>
    <row r="4" spans="1:5" s="1" customFormat="1" ht="29.25" customHeight="1" thickBot="1">
      <c r="A4" s="72" t="s">
        <v>69</v>
      </c>
      <c r="B4" s="73"/>
      <c r="C4" s="73"/>
      <c r="D4" s="73"/>
      <c r="E4" s="74"/>
    </row>
    <row r="5" spans="1:6" s="1" customFormat="1" ht="29.25" customHeight="1">
      <c r="A5" s="35" t="s">
        <v>85</v>
      </c>
      <c r="B5" s="36" t="s">
        <v>86</v>
      </c>
      <c r="C5" s="37" t="s">
        <v>87</v>
      </c>
      <c r="D5" s="81" t="s">
        <v>103</v>
      </c>
      <c r="E5" s="82"/>
      <c r="F5" s="34"/>
    </row>
    <row r="6" spans="1:5" ht="15">
      <c r="A6" s="18" t="s">
        <v>79</v>
      </c>
      <c r="B6" s="9" t="s">
        <v>111</v>
      </c>
      <c r="C6" s="2" t="s">
        <v>88</v>
      </c>
      <c r="D6" s="44">
        <f>12.5*3</f>
        <v>37.5</v>
      </c>
      <c r="E6" s="39" t="s">
        <v>89</v>
      </c>
    </row>
    <row r="7" spans="1:5" ht="15">
      <c r="A7" s="18" t="s">
        <v>70</v>
      </c>
      <c r="B7" s="9" t="s">
        <v>107</v>
      </c>
      <c r="C7" s="2" t="s">
        <v>90</v>
      </c>
      <c r="D7" s="45">
        <f>4.5*7.5</f>
        <v>33.75</v>
      </c>
      <c r="E7" s="39" t="s">
        <v>91</v>
      </c>
    </row>
    <row r="8" spans="1:5" ht="15">
      <c r="A8" s="18" t="s">
        <v>75</v>
      </c>
      <c r="B8" s="9" t="s">
        <v>108</v>
      </c>
      <c r="C8" s="2" t="s">
        <v>90</v>
      </c>
      <c r="D8" s="45">
        <f>5.5*2.5</f>
        <v>13.75</v>
      </c>
      <c r="E8" s="39" t="s">
        <v>92</v>
      </c>
    </row>
    <row r="9" spans="1:5" ht="15">
      <c r="A9" s="18" t="s">
        <v>76</v>
      </c>
      <c r="B9" s="9" t="s">
        <v>93</v>
      </c>
      <c r="C9" s="2" t="s">
        <v>90</v>
      </c>
      <c r="D9" s="45">
        <v>0</v>
      </c>
      <c r="E9" s="39" t="s">
        <v>100</v>
      </c>
    </row>
    <row r="10" spans="1:5" ht="15">
      <c r="A10" s="18" t="s">
        <v>77</v>
      </c>
      <c r="B10" s="9" t="s">
        <v>109</v>
      </c>
      <c r="C10" s="2" t="s">
        <v>90</v>
      </c>
      <c r="D10" s="45">
        <f>6*5</f>
        <v>30</v>
      </c>
      <c r="E10" s="39" t="s">
        <v>94</v>
      </c>
    </row>
    <row r="11" spans="1:5" ht="15">
      <c r="A11" s="18" t="s">
        <v>78</v>
      </c>
      <c r="B11" s="9" t="s">
        <v>107</v>
      </c>
      <c r="C11" s="2" t="s">
        <v>90</v>
      </c>
      <c r="D11" s="45">
        <f>5*10.5</f>
        <v>52.5</v>
      </c>
      <c r="E11" s="39" t="s">
        <v>95</v>
      </c>
    </row>
    <row r="12" spans="1:5" ht="15">
      <c r="A12" s="19" t="s">
        <v>71</v>
      </c>
      <c r="B12" s="10" t="s">
        <v>107</v>
      </c>
      <c r="C12" s="2" t="s">
        <v>90</v>
      </c>
      <c r="D12" s="45">
        <f>8.8*7.5</f>
        <v>66</v>
      </c>
      <c r="E12" s="40" t="s">
        <v>96</v>
      </c>
    </row>
    <row r="13" spans="1:5" ht="15">
      <c r="A13" s="19" t="s">
        <v>72</v>
      </c>
      <c r="B13" s="10" t="s">
        <v>107</v>
      </c>
      <c r="C13" s="2" t="s">
        <v>90</v>
      </c>
      <c r="D13" s="45">
        <f>3.7*7.5</f>
        <v>27.75</v>
      </c>
      <c r="E13" s="40" t="s">
        <v>97</v>
      </c>
    </row>
    <row r="14" spans="1:5" ht="15">
      <c r="A14" s="19" t="s">
        <v>73</v>
      </c>
      <c r="B14" s="10" t="s">
        <v>107</v>
      </c>
      <c r="C14" s="2" t="s">
        <v>90</v>
      </c>
      <c r="D14" s="45">
        <f>3*7.5</f>
        <v>22.5</v>
      </c>
      <c r="E14" s="40" t="s">
        <v>98</v>
      </c>
    </row>
    <row r="15" spans="1:5" ht="15">
      <c r="A15" s="42" t="s">
        <v>74</v>
      </c>
      <c r="B15" s="11" t="s">
        <v>110</v>
      </c>
      <c r="C15" s="7" t="s">
        <v>90</v>
      </c>
      <c r="D15" s="45">
        <f>1.7*3</f>
        <v>5.1</v>
      </c>
      <c r="E15" s="43" t="s">
        <v>99</v>
      </c>
    </row>
    <row r="16" spans="1:5" ht="15.75" thickBot="1">
      <c r="A16" s="20" t="s">
        <v>101</v>
      </c>
      <c r="B16" s="21" t="s">
        <v>109</v>
      </c>
      <c r="C16" s="38" t="s">
        <v>106</v>
      </c>
      <c r="D16" s="46">
        <f>5.5*3</f>
        <v>16.5</v>
      </c>
      <c r="E16" s="41" t="s">
        <v>102</v>
      </c>
    </row>
    <row r="17" spans="1:5" ht="15.75" thickBot="1">
      <c r="A17" s="51"/>
      <c r="B17" s="6" t="s">
        <v>18</v>
      </c>
      <c r="C17" s="83">
        <f>SUM(D6:D16)</f>
        <v>305.35</v>
      </c>
      <c r="D17" s="84"/>
      <c r="E17" s="85"/>
    </row>
    <row r="18" spans="1:4" ht="15.75" thickBot="1">
      <c r="A18" s="17"/>
      <c r="B18" s="3"/>
      <c r="C18" s="3"/>
      <c r="D18" s="3"/>
    </row>
    <row r="19" spans="1:4" ht="18" thickBot="1">
      <c r="A19" s="72" t="s">
        <v>105</v>
      </c>
      <c r="B19" s="73"/>
      <c r="C19" s="74"/>
      <c r="D19" s="3"/>
    </row>
    <row r="20" spans="1:4" ht="15">
      <c r="A20" s="5" t="s">
        <v>0</v>
      </c>
      <c r="B20" s="9" t="s">
        <v>16</v>
      </c>
      <c r="C20" s="52">
        <f>D16</f>
        <v>16.5</v>
      </c>
      <c r="D20" s="3"/>
    </row>
    <row r="21" spans="1:4" ht="15.75" thickBot="1">
      <c r="A21" s="7" t="s">
        <v>3</v>
      </c>
      <c r="B21" s="11" t="s">
        <v>90</v>
      </c>
      <c r="C21" s="53">
        <f>D6+D7+D8+D10+D11+D12+D13+D14+D15</f>
        <v>288.85</v>
      </c>
      <c r="D21" s="3"/>
    </row>
    <row r="22" spans="1:4" ht="15.75" thickBot="1">
      <c r="A22" s="8"/>
      <c r="B22" s="6" t="s">
        <v>18</v>
      </c>
      <c r="C22" s="54">
        <f>SUM(C20:C21)</f>
        <v>305.35</v>
      </c>
      <c r="D22" s="3"/>
    </row>
    <row r="23" spans="1:4" ht="15">
      <c r="A23" s="17"/>
      <c r="B23" s="3"/>
      <c r="C23" s="3"/>
      <c r="D23" s="3"/>
    </row>
    <row r="24" spans="2:3" ht="15">
      <c r="B24" s="55" t="s">
        <v>125</v>
      </c>
      <c r="C24" s="4"/>
    </row>
    <row r="25" spans="2:3" ht="15">
      <c r="B25" s="4" t="s">
        <v>130</v>
      </c>
      <c r="C25" s="4"/>
    </row>
    <row r="26" spans="2:3" ht="15">
      <c r="B26" s="4" t="s">
        <v>131</v>
      </c>
      <c r="C26" s="4"/>
    </row>
    <row r="27" spans="2:3" ht="15">
      <c r="B27" s="4" t="s">
        <v>132</v>
      </c>
      <c r="C27" s="4"/>
    </row>
    <row r="28" spans="2:3" ht="15.75" thickBot="1">
      <c r="B28" s="4" t="s">
        <v>133</v>
      </c>
      <c r="C28" s="4"/>
    </row>
    <row r="29" spans="1:5" ht="33.75" customHeight="1" thickBot="1">
      <c r="A29" s="66" t="s">
        <v>58</v>
      </c>
      <c r="B29" s="67"/>
      <c r="C29" s="67"/>
      <c r="D29" s="67"/>
      <c r="E29" s="68"/>
    </row>
    <row r="30" spans="1:5" ht="15">
      <c r="A30" s="14" t="s">
        <v>45</v>
      </c>
      <c r="B30" s="13" t="s">
        <v>60</v>
      </c>
      <c r="C30" s="13"/>
      <c r="D30" s="13"/>
      <c r="E30" s="4"/>
    </row>
    <row r="31" spans="1:5" ht="15">
      <c r="A31" s="14" t="s">
        <v>46</v>
      </c>
      <c r="B31" s="15" t="s">
        <v>61</v>
      </c>
      <c r="C31" s="15"/>
      <c r="D31" s="15"/>
      <c r="E31" s="4"/>
    </row>
    <row r="32" spans="1:5" ht="15">
      <c r="A32" s="14" t="s">
        <v>47</v>
      </c>
      <c r="B32" s="15" t="s">
        <v>62</v>
      </c>
      <c r="C32" s="15"/>
      <c r="D32" s="15"/>
      <c r="E32" s="4"/>
    </row>
    <row r="33" spans="1:5" ht="15">
      <c r="A33" s="14" t="s">
        <v>48</v>
      </c>
      <c r="B33" s="15" t="s">
        <v>63</v>
      </c>
      <c r="C33" s="15"/>
      <c r="D33" s="15"/>
      <c r="E33" s="4"/>
    </row>
    <row r="34" ht="15.75" thickBot="1"/>
    <row r="35" spans="1:5" ht="15.75" thickBot="1">
      <c r="A35" s="66" t="s">
        <v>112</v>
      </c>
      <c r="B35" s="67"/>
      <c r="C35" s="67"/>
      <c r="D35" s="67"/>
      <c r="E35" s="68"/>
    </row>
    <row r="36" spans="1:5" ht="15">
      <c r="A36" s="12" t="s">
        <v>45</v>
      </c>
      <c r="B36" s="16" t="s">
        <v>64</v>
      </c>
      <c r="C36" s="16"/>
      <c r="D36" s="16"/>
      <c r="E36" s="4"/>
    </row>
    <row r="37" spans="1:5" ht="15">
      <c r="A37" s="12" t="s">
        <v>46</v>
      </c>
      <c r="B37" s="16" t="s">
        <v>65</v>
      </c>
      <c r="C37" s="16"/>
      <c r="D37" s="16"/>
      <c r="E37" s="4"/>
    </row>
    <row r="38" spans="1:5" ht="15">
      <c r="A38" s="12" t="s">
        <v>47</v>
      </c>
      <c r="B38" s="16" t="s">
        <v>66</v>
      </c>
      <c r="C38" s="16"/>
      <c r="D38" s="16"/>
      <c r="E38" s="4"/>
    </row>
    <row r="39" spans="1:4" ht="15">
      <c r="A39" s="12" t="s">
        <v>48</v>
      </c>
      <c r="B39" s="16" t="s">
        <v>117</v>
      </c>
      <c r="C39" s="16"/>
      <c r="D39" s="16"/>
    </row>
    <row r="40" ht="15.75" thickBot="1"/>
    <row r="41" spans="1:5" ht="15.75" thickBot="1">
      <c r="A41" s="66" t="s">
        <v>113</v>
      </c>
      <c r="B41" s="67"/>
      <c r="C41" s="67"/>
      <c r="D41" s="67"/>
      <c r="E41" s="68"/>
    </row>
    <row r="42" spans="1:5" ht="15">
      <c r="A42" s="12" t="s">
        <v>45</v>
      </c>
      <c r="B42" s="16" t="s">
        <v>67</v>
      </c>
      <c r="C42" s="16"/>
      <c r="D42" s="16"/>
      <c r="E42" s="4"/>
    </row>
    <row r="43" spans="1:5" ht="15">
      <c r="A43" s="12" t="s">
        <v>46</v>
      </c>
      <c r="B43" s="16" t="s">
        <v>124</v>
      </c>
      <c r="C43" s="16"/>
      <c r="D43" s="16"/>
      <c r="E43" s="4"/>
    </row>
    <row r="44" spans="1:4" ht="15">
      <c r="A44" s="12"/>
      <c r="B44" s="16"/>
      <c r="C44" s="16"/>
      <c r="D44" s="16"/>
    </row>
  </sheetData>
  <mergeCells count="9">
    <mergeCell ref="A29:E29"/>
    <mergeCell ref="A35:E35"/>
    <mergeCell ref="A41:E41"/>
    <mergeCell ref="A4:E4"/>
    <mergeCell ref="B1:E1"/>
    <mergeCell ref="B2:E2"/>
    <mergeCell ref="D5:E5"/>
    <mergeCell ref="A19:C19"/>
    <mergeCell ref="C17:E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- Ústav jazykové a odborné přípravy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jakoubkovas</dc:creator>
  <cp:keywords/>
  <dc:description/>
  <cp:lastModifiedBy>hruskovar</cp:lastModifiedBy>
  <cp:lastPrinted>2019-07-11T11:45:50Z</cp:lastPrinted>
  <dcterms:created xsi:type="dcterms:W3CDTF">2019-07-11T10:39:06Z</dcterms:created>
  <dcterms:modified xsi:type="dcterms:W3CDTF">2020-08-06T08:08:36Z</dcterms:modified>
  <cp:category/>
  <cp:version/>
  <cp:contentType/>
  <cp:contentStatus/>
</cp:coreProperties>
</file>