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05"/>
  <workbookPr/>
  <bookViews>
    <workbookView xWindow="0" yWindow="0" windowWidth="22752" windowHeight="9168" tabRatio="603" activeTab="0"/>
  </bookViews>
  <sheets>
    <sheet name="01_Multifunkční zařízení laser" sheetId="12" r:id="rId1"/>
    <sheet name="02_Tiskárna - typ 1" sheetId="13" r:id="rId2"/>
    <sheet name="03_Tiskárna - typ 2" sheetId="14" r:id="rId3"/>
    <sheet name="04_Webkamera - typ 1" sheetId="15" r:id="rId4"/>
    <sheet name="05_Webkamera - typ 2" sheetId="17" r:id="rId5"/>
    <sheet name="06_Externí disk - typ 1" sheetId="8" r:id="rId6"/>
    <sheet name="07_Externí disk - typ 2" sheetId="10" r:id="rId7"/>
    <sheet name="08_USB flash" sheetId="16" r:id="rId8"/>
    <sheet name="09_Notebook" sheetId="11" r:id="rId9"/>
    <sheet name="Podrobná cenová kalkulace" sheetId="9" r:id="rId10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<sst xmlns="http://schemas.openxmlformats.org/spreadsheetml/2006/main" count="392" uniqueCount="146">
  <si>
    <t>Příloha č. 1: Podrobná specifikace a cenová kalkulace</t>
  </si>
  <si>
    <t>01_Multifunkční zařízení (laser)</t>
  </si>
  <si>
    <t>Kategorie</t>
  </si>
  <si>
    <t>Podkategorie</t>
  </si>
  <si>
    <t>Min/Max/Mezi</t>
  </si>
  <si>
    <t xml:space="preserve">Základní požadovaná specifikace </t>
  </si>
  <si>
    <t>Konkrétní parametry nabízeného zařízení</t>
  </si>
  <si>
    <t>Nabízené zařízení (výrobce a přesný typ)</t>
  </si>
  <si>
    <t>Nabídková cena (bez DPH)</t>
  </si>
  <si>
    <t>Předpokládaná hodnota bez DPH/kus</t>
  </si>
  <si>
    <t>Max</t>
  </si>
  <si>
    <t>Cena za 1 ks bez DPH:</t>
  </si>
  <si>
    <t xml:space="preserve">Poptávaný počet zařízení </t>
  </si>
  <si>
    <t>Předpokládaná hodnota bez DPH - celkem</t>
  </si>
  <si>
    <t>Laserová tiskárna</t>
  </si>
  <si>
    <t>Multifunkční</t>
  </si>
  <si>
    <t>Hodnota</t>
  </si>
  <si>
    <t>A4 tiskárna, skener, kopírka</t>
  </si>
  <si>
    <t>Cena bez DPH za požadovaný počet kusů:</t>
  </si>
  <si>
    <t>Rychlost</t>
  </si>
  <si>
    <t>Min</t>
  </si>
  <si>
    <t>31 stran za minutu</t>
  </si>
  <si>
    <t>Rozlišení</t>
  </si>
  <si>
    <t>1200x1200dpi</t>
  </si>
  <si>
    <t>Displej</t>
  </si>
  <si>
    <t>Dotykový LCD displej</t>
  </si>
  <si>
    <t>Duplex</t>
  </si>
  <si>
    <t>Ano</t>
  </si>
  <si>
    <t>Další vybavení</t>
  </si>
  <si>
    <t>ADF, NFC, USB, LAN, WiFi</t>
  </si>
  <si>
    <t>Účastník vyplní pouze žlutě podbarvená pole.</t>
  </si>
  <si>
    <t>02_Tiskárna - typ 1</t>
  </si>
  <si>
    <t>Formát</t>
  </si>
  <si>
    <t>A4</t>
  </si>
  <si>
    <t>34 stran za minutu černobíle</t>
  </si>
  <si>
    <t>1200x 1200dpi</t>
  </si>
  <si>
    <t>Paměť</t>
  </si>
  <si>
    <t>64MB</t>
  </si>
  <si>
    <t>Další vlastnosti</t>
  </si>
  <si>
    <t>USB 2.0, LAN</t>
  </si>
  <si>
    <t>03_Tiskárna - typ 2</t>
  </si>
  <si>
    <t>Barevná</t>
  </si>
  <si>
    <t>28 stran za minutu černobíle</t>
  </si>
  <si>
    <t>28 stran za minutu barevně</t>
  </si>
  <si>
    <t>2GB RAM</t>
  </si>
  <si>
    <t>Dotykový displej</t>
  </si>
  <si>
    <t>DADF, AirPrint, USB 2.0, LAN</t>
  </si>
  <si>
    <t>04_Webkamera - typ 1</t>
  </si>
  <si>
    <t>1080p FullHD</t>
  </si>
  <si>
    <t>Mikrofon</t>
  </si>
  <si>
    <t>Vestavěný</t>
  </si>
  <si>
    <t>Rychlost snímání</t>
  </si>
  <si>
    <t>30 fps</t>
  </si>
  <si>
    <t>Automatické zaostřování</t>
  </si>
  <si>
    <t>Rozhraní</t>
  </si>
  <si>
    <t>USB</t>
  </si>
  <si>
    <t>05_Webkamera - typ 2</t>
  </si>
  <si>
    <t>25 fps</t>
  </si>
  <si>
    <t>06_Externí disk - typ 1</t>
  </si>
  <si>
    <t>Konektor</t>
  </si>
  <si>
    <t>USB-A</t>
  </si>
  <si>
    <t>USB 3.2 Gen 1 (USB 3.0)</t>
  </si>
  <si>
    <t>Kapacita</t>
  </si>
  <si>
    <t>256 GB</t>
  </si>
  <si>
    <t>Typ úložiště</t>
  </si>
  <si>
    <t>SSD flash</t>
  </si>
  <si>
    <t>07_Externí disk - typ 2</t>
  </si>
  <si>
    <t>2 TB</t>
  </si>
  <si>
    <t xml:space="preserve">HDD </t>
  </si>
  <si>
    <t>08_USB flash</t>
  </si>
  <si>
    <t>32 GB</t>
  </si>
  <si>
    <t>USB 3.0</t>
  </si>
  <si>
    <t>09_Notebook</t>
  </si>
  <si>
    <t>OS</t>
  </si>
  <si>
    <t>Název</t>
  </si>
  <si>
    <t>Windows 10 Home 64bit</t>
  </si>
  <si>
    <t>Instalace</t>
  </si>
  <si>
    <t>Předinstalován se všemi potřebnými ovladači</t>
  </si>
  <si>
    <t>Display</t>
  </si>
  <si>
    <t>Technologie panelu</t>
  </si>
  <si>
    <t>IPS nebo OLED apod., barevný, LED podsvícení</t>
  </si>
  <si>
    <t>Úhlopříčka</t>
  </si>
  <si>
    <t>Mezi</t>
  </si>
  <si>
    <t>13"-15"</t>
  </si>
  <si>
    <t>1920x1080px</t>
  </si>
  <si>
    <t>Poměr stran</t>
  </si>
  <si>
    <t>16:9, 16:10</t>
  </si>
  <si>
    <t>Disk</t>
  </si>
  <si>
    <t>Technologie</t>
  </si>
  <si>
    <t xml:space="preserve">SSD </t>
  </si>
  <si>
    <t>Rychlost čtění/zápisu v Mb/sec</t>
  </si>
  <si>
    <t>500Mb/500Mb</t>
  </si>
  <si>
    <t>Velikost systémového SSD</t>
  </si>
  <si>
    <t>256GB</t>
  </si>
  <si>
    <t>RAM</t>
  </si>
  <si>
    <t>DDR4, LPDDR4</t>
  </si>
  <si>
    <t>Frekvence</t>
  </si>
  <si>
    <t>2666MHz</t>
  </si>
  <si>
    <t>Velikost</t>
  </si>
  <si>
    <t>8GB</t>
  </si>
  <si>
    <t>Hmotnost</t>
  </si>
  <si>
    <t>1,5Kg</t>
  </si>
  <si>
    <t>Klávesnice</t>
  </si>
  <si>
    <t>Rozložení</t>
  </si>
  <si>
    <t>České QWERTZ</t>
  </si>
  <si>
    <t>Wifi</t>
  </si>
  <si>
    <t>Integrovaná, min. 802.11ac</t>
  </si>
  <si>
    <t>Touchpad</t>
  </si>
  <si>
    <t>Kamera</t>
  </si>
  <si>
    <t>Reproduktor(y)</t>
  </si>
  <si>
    <t>Bluetooth</t>
  </si>
  <si>
    <t>Grafická karta</t>
  </si>
  <si>
    <t>Skóre v PassMark G3D</t>
  </si>
  <si>
    <t>900 bodů</t>
  </si>
  <si>
    <t>Výstupy</t>
  </si>
  <si>
    <t>1x HDMI</t>
  </si>
  <si>
    <t>Procesor</t>
  </si>
  <si>
    <t>Architektura</t>
  </si>
  <si>
    <t>x64</t>
  </si>
  <si>
    <t>Skóre v PassMark CPU  Benchmark</t>
  </si>
  <si>
    <t>8000 bodů</t>
  </si>
  <si>
    <t>Akumulátor</t>
  </si>
  <si>
    <t>Deklarovaná výdrž</t>
  </si>
  <si>
    <t>6h</t>
  </si>
  <si>
    <t>Porty</t>
  </si>
  <si>
    <t>Combo Audio Jack 3.5mm</t>
  </si>
  <si>
    <t>1x</t>
  </si>
  <si>
    <t>USB-A 2.0</t>
  </si>
  <si>
    <t>USB 3.0 a vyšší</t>
  </si>
  <si>
    <t>Barva</t>
  </si>
  <si>
    <t>V odstínech</t>
  </si>
  <si>
    <t>Černá nebo stříbrná nebo šedá nebo bílá nebo kombinace předchozích</t>
  </si>
  <si>
    <t>Jiné</t>
  </si>
  <si>
    <t>Zařízení musí splňovat: Nařízení Komise EU č. 617/2013 ze dne 26. června 2013, kterým se provádí směrnice Evropského parlamentu a Rady 2009/2009/125/ES, soulad s direktivou RoHS (Restriction of Use of Certain Hazardous Substances)</t>
  </si>
  <si>
    <t>Podrobná kalkulace ceny</t>
  </si>
  <si>
    <t>Položka</t>
  </si>
  <si>
    <t>Cena bez DPH za 1 ks</t>
  </si>
  <si>
    <t>Požadovaný počet kusů</t>
  </si>
  <si>
    <t>Cena za požadovaný počet kusů bez DPH</t>
  </si>
  <si>
    <t>Výše DPH v % za 1 ks</t>
  </si>
  <si>
    <t>Výše DPH v Kč za 1 ks</t>
  </si>
  <si>
    <t>Cena vč. DPH za 1 ks</t>
  </si>
  <si>
    <t>Výše DPH v Kč za požadovaný počet kusů</t>
  </si>
  <si>
    <t>Cena za požadovaný počet kusů vč. DPH</t>
  </si>
  <si>
    <t>NABÍDKOVÁ CENA 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</si>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</sst>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Kč&quot;;[Red]\-#,##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_-* #,##0.00\ [$Kč-405]_-;\-* #,##0.00\ [$Kč-405]_-;_-* &quot;-&quot;??\ [$Kč-405]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5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2" fillId="23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27">
    <xf numFmtId="0" fontId="0" fillId="0" borderId="0" xfId="0"/>
    <xf numFmtId="0" fontId="20" fillId="0" borderId="0" xfId="0" applyFont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166" fontId="20" fillId="24" borderId="10" xfId="0" applyNumberFormat="1" applyFont="1" applyFill="1" applyBorder="1" applyAlignment="1" quotePrefix="1">
      <alignment horizontal="center" vertical="center"/>
    </xf>
    <xf numFmtId="166" fontId="20" fillId="25" borderId="10" xfId="0" applyNumberFormat="1" applyFont="1" applyFill="1" applyBorder="1" applyAlignment="1">
      <alignment vertical="center"/>
    </xf>
    <xf numFmtId="0" fontId="20" fillId="26" borderId="11" xfId="0" applyFont="1" applyFill="1" applyBorder="1" applyAlignment="1">
      <alignment vertical="center"/>
    </xf>
    <xf numFmtId="0" fontId="20" fillId="26" borderId="12" xfId="0" applyFont="1" applyFill="1" applyBorder="1" applyAlignment="1">
      <alignment vertical="center"/>
    </xf>
    <xf numFmtId="38" fontId="20" fillId="26" borderId="1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27" borderId="0" xfId="0" applyFont="1" applyFill="1" applyAlignment="1">
      <alignment vertical="center"/>
    </xf>
    <xf numFmtId="0" fontId="20" fillId="26" borderId="14" xfId="0" applyFont="1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8" borderId="15" xfId="0" applyFill="1" applyBorder="1" applyAlignment="1">
      <alignment vertical="center"/>
    </xf>
    <xf numFmtId="0" fontId="22" fillId="29" borderId="0" xfId="0" applyFont="1" applyFill="1" applyAlignment="1">
      <alignment vertical="center"/>
    </xf>
    <xf numFmtId="0" fontId="20" fillId="26" borderId="16" xfId="0" applyFont="1" applyFill="1" applyBorder="1" applyAlignment="1">
      <alignment vertical="center"/>
    </xf>
    <xf numFmtId="0" fontId="0" fillId="28" borderId="17" xfId="0" applyFill="1" applyBorder="1" applyAlignment="1">
      <alignment vertical="center"/>
    </xf>
    <xf numFmtId="0" fontId="0" fillId="28" borderId="18" xfId="0" applyFill="1" applyBorder="1" applyAlignment="1">
      <alignment vertical="center"/>
    </xf>
    <xf numFmtId="0" fontId="0" fillId="28" borderId="19" xfId="0" applyFill="1" applyBorder="1" applyAlignment="1">
      <alignment vertical="center"/>
    </xf>
    <xf numFmtId="0" fontId="0" fillId="28" borderId="20" xfId="0" applyFill="1" applyBorder="1" applyAlignment="1">
      <alignment vertical="center"/>
    </xf>
    <xf numFmtId="8" fontId="0" fillId="28" borderId="10" xfId="0" applyNumberFormat="1" applyFill="1" applyBorder="1" applyAlignment="1">
      <alignment vertical="center"/>
    </xf>
    <xf numFmtId="0" fontId="20" fillId="26" borderId="21" xfId="0" applyFont="1" applyFill="1" applyBorder="1"/>
    <xf numFmtId="0" fontId="20" fillId="26" borderId="22" xfId="0" applyFont="1" applyFill="1" applyBorder="1"/>
    <xf numFmtId="0" fontId="20" fillId="26" borderId="14" xfId="0" applyFont="1" applyFill="1" applyBorder="1"/>
    <xf numFmtId="0" fontId="20" fillId="26" borderId="23" xfId="0" applyFont="1" applyFill="1" applyBorder="1"/>
    <xf numFmtId="0" fontId="0" fillId="28" borderId="14" xfId="0" applyFill="1" applyBorder="1"/>
    <xf numFmtId="0" fontId="0" fillId="28" borderId="18" xfId="0" applyFill="1" applyBorder="1"/>
    <xf numFmtId="0" fontId="0" fillId="28" borderId="17" xfId="0" applyFill="1" applyBorder="1" quotePrefix="1"/>
    <xf numFmtId="0" fontId="0" fillId="28" borderId="24" xfId="0" applyFill="1" applyBorder="1"/>
    <xf numFmtId="0" fontId="0" fillId="28" borderId="21" xfId="0" applyFill="1" applyBorder="1"/>
    <xf numFmtId="0" fontId="0" fillId="28" borderId="17" xfId="0" applyFill="1" applyBorder="1"/>
    <xf numFmtId="49" fontId="0" fillId="28" borderId="18" xfId="0" applyNumberFormat="1" applyFill="1" applyBorder="1"/>
    <xf numFmtId="0" fontId="23" fillId="28" borderId="17" xfId="0" applyFont="1" applyFill="1" applyBorder="1"/>
    <xf numFmtId="0" fontId="23" fillId="28" borderId="18" xfId="0" applyFont="1" applyFill="1" applyBorder="1"/>
    <xf numFmtId="0" fontId="22" fillId="29" borderId="0" xfId="0" applyFont="1" applyFill="1"/>
    <xf numFmtId="0" fontId="0" fillId="29" borderId="0" xfId="0" applyFill="1"/>
    <xf numFmtId="0" fontId="24" fillId="0" borderId="0" xfId="73"/>
    <xf numFmtId="0" fontId="0" fillId="28" borderId="25" xfId="0" applyFill="1" applyBorder="1" applyAlignment="1">
      <alignment vertical="center"/>
    </xf>
    <xf numFmtId="8" fontId="20" fillId="26" borderId="26" xfId="0" applyNumberFormat="1" applyFont="1" applyFill="1" applyBorder="1" applyAlignment="1">
      <alignment horizontal="right" vertical="center"/>
    </xf>
    <xf numFmtId="8" fontId="20" fillId="26" borderId="13" xfId="0" applyNumberFormat="1" applyFont="1" applyFill="1" applyBorder="1" applyAlignment="1">
      <alignment vertical="center"/>
    </xf>
    <xf numFmtId="1" fontId="0" fillId="28" borderId="10" xfId="0" applyNumberFormat="1" applyFill="1" applyBorder="1" applyAlignment="1">
      <alignment horizontal="center" vertical="center"/>
    </xf>
    <xf numFmtId="0" fontId="0" fillId="28" borderId="19" xfId="0" applyFill="1" applyBorder="1" applyAlignment="1">
      <alignment vertical="top"/>
    </xf>
    <xf numFmtId="0" fontId="0" fillId="28" borderId="20" xfId="0" applyFill="1" applyBorder="1" applyAlignment="1">
      <alignment vertical="top" wrapText="1"/>
    </xf>
    <xf numFmtId="0" fontId="0" fillId="28" borderId="14" xfId="0" applyFill="1" applyBorder="1" applyAlignment="1">
      <alignment vertical="center"/>
    </xf>
    <xf numFmtId="0" fontId="0" fillId="28" borderId="12" xfId="0" applyFill="1" applyBorder="1" applyAlignment="1">
      <alignment vertical="center"/>
    </xf>
    <xf numFmtId="0" fontId="0" fillId="28" borderId="23" xfId="0" applyFill="1" applyBorder="1" applyAlignment="1">
      <alignment vertical="center"/>
    </xf>
    <xf numFmtId="8" fontId="20" fillId="26" borderId="13" xfId="0" applyNumberFormat="1" applyFont="1" applyFill="1" applyBorder="1" applyAlignment="1">
      <alignment horizontal="right" vertical="center"/>
    </xf>
    <xf numFmtId="0" fontId="0" fillId="29" borderId="17" xfId="0" applyFill="1" applyBorder="1" applyAlignment="1" applyProtection="1">
      <alignment vertical="center"/>
      <protection locked="0"/>
    </xf>
    <xf numFmtId="0" fontId="0" fillId="29" borderId="19" xfId="0" applyFill="1" applyBorder="1" applyAlignment="1" applyProtection="1">
      <alignment vertical="center"/>
      <protection locked="0"/>
    </xf>
    <xf numFmtId="0" fontId="0" fillId="29" borderId="27" xfId="0" applyFill="1" applyBorder="1" applyAlignment="1" applyProtection="1">
      <alignment vertical="center"/>
      <protection locked="0"/>
    </xf>
    <xf numFmtId="0" fontId="0" fillId="29" borderId="28" xfId="0" applyFill="1" applyBorder="1" applyAlignment="1" applyProtection="1">
      <alignment vertical="center"/>
      <protection locked="0"/>
    </xf>
    <xf numFmtId="0" fontId="0" fillId="29" borderId="29" xfId="0" applyFill="1" applyBorder="1" applyAlignment="1" applyProtection="1">
      <alignment vertical="center"/>
      <protection locked="0"/>
    </xf>
    <xf numFmtId="6" fontId="20" fillId="29" borderId="27" xfId="0" applyNumberFormat="1" applyFont="1" applyFill="1" applyBorder="1" applyProtection="1">
      <protection locked="0"/>
    </xf>
    <xf numFmtId="6" fontId="20" fillId="29" borderId="28" xfId="0" applyNumberFormat="1" applyFont="1" applyFill="1" applyBorder="1" applyProtection="1">
      <protection locked="0"/>
    </xf>
    <xf numFmtId="10" fontId="0" fillId="29" borderId="10" xfId="0" applyNumberFormat="1" applyFill="1" applyBorder="1" applyAlignment="1" applyProtection="1">
      <alignment horizontal="right" vertical="center"/>
      <protection locked="0"/>
    </xf>
    <xf numFmtId="8" fontId="0" fillId="29" borderId="10" xfId="0" applyNumberFormat="1" applyFill="1" applyBorder="1" applyAlignment="1" applyProtection="1">
      <alignment vertical="center"/>
      <protection locked="0"/>
    </xf>
    <xf numFmtId="0" fontId="20" fillId="24" borderId="16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center" vertical="center" wrapText="1"/>
    </xf>
    <xf numFmtId="167" fontId="20" fillId="26" borderId="23" xfId="0" applyNumberFormat="1" applyFont="1" applyFill="1" applyBorder="1" applyAlignment="1">
      <alignment horizontal="right" vertical="center" wrapText="1"/>
    </xf>
    <xf numFmtId="167" fontId="20" fillId="26" borderId="22" xfId="0" applyNumberFormat="1" applyFont="1" applyFill="1" applyBorder="1" applyAlignment="1">
      <alignment horizontal="right" vertical="center" wrapText="1"/>
    </xf>
    <xf numFmtId="167" fontId="20" fillId="26" borderId="33" xfId="0" applyNumberFormat="1" applyFont="1" applyFill="1" applyBorder="1" applyAlignment="1">
      <alignment horizontal="right" vertical="center" wrapText="1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6" fontId="20" fillId="24" borderId="16" xfId="0" applyNumberFormat="1" applyFont="1" applyFill="1" applyBorder="1" applyAlignment="1">
      <alignment horizontal="center" vertical="center"/>
    </xf>
    <xf numFmtId="6" fontId="20" fillId="24" borderId="21" xfId="0" applyNumberFormat="1" applyFont="1" applyFill="1" applyBorder="1" applyAlignment="1">
      <alignment horizontal="center" vertical="center"/>
    </xf>
    <xf numFmtId="6" fontId="20" fillId="24" borderId="24" xfId="0" applyNumberFormat="1" applyFont="1" applyFill="1" applyBorder="1" applyAlignment="1">
      <alignment horizontal="center" vertical="center"/>
    </xf>
    <xf numFmtId="6" fontId="20" fillId="26" borderId="39" xfId="0" applyNumberFormat="1" applyFont="1" applyFill="1" applyBorder="1" applyAlignment="1">
      <alignment horizontal="left" vertical="center" wrapText="1"/>
    </xf>
    <xf numFmtId="6" fontId="20" fillId="26" borderId="40" xfId="0" applyNumberFormat="1" applyFont="1" applyFill="1" applyBorder="1" applyAlignment="1">
      <alignment horizontal="left" vertical="center" wrapText="1"/>
    </xf>
    <xf numFmtId="6" fontId="20" fillId="26" borderId="41" xfId="0" applyNumberFormat="1" applyFont="1" applyFill="1" applyBorder="1" applyAlignment="1">
      <alignment horizontal="left" vertical="center" wrapText="1"/>
    </xf>
    <xf numFmtId="8" fontId="20" fillId="29" borderId="37" xfId="0" applyNumberFormat="1" applyFont="1" applyFill="1" applyBorder="1" applyAlignment="1" applyProtection="1">
      <alignment horizontal="right" vertical="center"/>
      <protection locked="0"/>
    </xf>
    <xf numFmtId="8" fontId="20" fillId="29" borderId="18" xfId="0" applyNumberFormat="1" applyFont="1" applyFill="1" applyBorder="1" applyAlignment="1" applyProtection="1">
      <alignment horizontal="right" vertical="center"/>
      <protection locked="0"/>
    </xf>
    <xf numFmtId="0" fontId="20" fillId="26" borderId="42" xfId="0" applyFont="1" applyFill="1" applyBorder="1" applyAlignment="1">
      <alignment horizontal="left" vertical="center" wrapText="1"/>
    </xf>
    <xf numFmtId="0" fontId="20" fillId="26" borderId="40" xfId="0" applyFont="1" applyFill="1" applyBorder="1" applyAlignment="1">
      <alignment horizontal="left" vertical="center" wrapText="1"/>
    </xf>
    <xf numFmtId="0" fontId="20" fillId="26" borderId="43" xfId="0" applyFont="1" applyFill="1" applyBorder="1" applyAlignment="1">
      <alignment horizontal="left" vertical="center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/>
    </xf>
    <xf numFmtId="6" fontId="20" fillId="29" borderId="32" xfId="0" applyNumberFormat="1" applyFont="1" applyFill="1" applyBorder="1" applyAlignment="1" applyProtection="1">
      <alignment horizontal="center" vertical="center"/>
      <protection locked="0"/>
    </xf>
    <xf numFmtId="6" fontId="20" fillId="29" borderId="22" xfId="0" applyNumberFormat="1" applyFont="1" applyFill="1" applyBorder="1" applyAlignment="1" applyProtection="1">
      <alignment horizontal="center" vertical="center"/>
      <protection locked="0"/>
    </xf>
    <xf numFmtId="6" fontId="20" fillId="29" borderId="33" xfId="0" applyNumberFormat="1" applyFont="1" applyFill="1" applyBorder="1" applyAlignment="1" applyProtection="1">
      <alignment horizontal="center" vertical="center"/>
      <protection locked="0"/>
    </xf>
    <xf numFmtId="0" fontId="20" fillId="24" borderId="44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167" fontId="20" fillId="26" borderId="23" xfId="72" applyNumberFormat="1" applyFont="1" applyFill="1" applyBorder="1" applyAlignment="1">
      <alignment horizontal="right" vertical="center" wrapText="1"/>
    </xf>
    <xf numFmtId="167" fontId="20" fillId="26" borderId="22" xfId="72" applyNumberFormat="1" applyFont="1" applyFill="1" applyBorder="1" applyAlignment="1">
      <alignment horizontal="right" vertical="center" wrapText="1"/>
    </xf>
    <xf numFmtId="167" fontId="20" fillId="26" borderId="33" xfId="72" applyNumberFormat="1" applyFont="1" applyFill="1" applyBorder="1" applyAlignment="1">
      <alignment horizontal="right" vertical="center" wrapText="1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6" fontId="20" fillId="24" borderId="34" xfId="0" applyNumberFormat="1" applyFont="1" applyFill="1" applyBorder="1" applyAlignment="1">
      <alignment horizontal="center" vertical="center"/>
    </xf>
    <xf numFmtId="6" fontId="20" fillId="24" borderId="47" xfId="0" applyNumberFormat="1" applyFont="1" applyFill="1" applyBorder="1" applyAlignment="1">
      <alignment horizontal="center" vertical="center"/>
    </xf>
    <xf numFmtId="6" fontId="20" fillId="24" borderId="48" xfId="0" applyNumberFormat="1" applyFont="1" applyFill="1" applyBorder="1" applyAlignment="1">
      <alignment horizontal="center" vertical="center"/>
    </xf>
    <xf numFmtId="6" fontId="20" fillId="26" borderId="16" xfId="0" applyNumberFormat="1" applyFont="1" applyFill="1" applyBorder="1" applyAlignment="1">
      <alignment horizontal="left" vertical="center" wrapText="1"/>
    </xf>
    <xf numFmtId="6" fontId="20" fillId="26" borderId="21" xfId="0" applyNumberFormat="1" applyFont="1" applyFill="1" applyBorder="1" applyAlignment="1">
      <alignment horizontal="left" vertical="center" wrapText="1"/>
    </xf>
    <xf numFmtId="6" fontId="20" fillId="26" borderId="24" xfId="0" applyNumberFormat="1" applyFont="1" applyFill="1" applyBorder="1" applyAlignment="1">
      <alignment horizontal="left" vertical="center" wrapText="1"/>
    </xf>
    <xf numFmtId="0" fontId="20" fillId="26" borderId="14" xfId="0" applyFont="1" applyFill="1" applyBorder="1" applyAlignment="1">
      <alignment horizontal="left" vertical="center" wrapText="1"/>
    </xf>
    <xf numFmtId="0" fontId="20" fillId="26" borderId="21" xfId="0" applyFont="1" applyFill="1" applyBorder="1" applyAlignment="1">
      <alignment horizontal="left" vertical="center" wrapText="1"/>
    </xf>
    <xf numFmtId="0" fontId="20" fillId="26" borderId="30" xfId="0" applyFont="1" applyFill="1" applyBorder="1" applyAlignment="1">
      <alignment horizontal="left" vertical="center" wrapText="1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50" xfId="0" applyFont="1" applyFill="1" applyBorder="1" applyAlignment="1">
      <alignment horizontal="center" vertical="center" wrapText="1"/>
    </xf>
    <xf numFmtId="6" fontId="20" fillId="29" borderId="49" xfId="0" applyNumberFormat="1" applyFont="1" applyFill="1" applyBorder="1" applyAlignment="1" applyProtection="1">
      <alignment horizontal="center" vertical="center"/>
      <protection locked="0"/>
    </xf>
    <xf numFmtId="6" fontId="20" fillId="29" borderId="51" xfId="0" applyNumberFormat="1" applyFont="1" applyFill="1" applyBorder="1" applyAlignment="1" applyProtection="1">
      <alignment horizontal="center" vertical="center"/>
      <protection locked="0"/>
    </xf>
    <xf numFmtId="6" fontId="20" fillId="29" borderId="50" xfId="0" applyNumberFormat="1" applyFont="1" applyFill="1" applyBorder="1" applyAlignment="1" applyProtection="1">
      <alignment horizontal="center" vertical="center"/>
      <protection locked="0"/>
    </xf>
    <xf numFmtId="0" fontId="0" fillId="28" borderId="14" xfId="0" applyFill="1" applyBorder="1" applyAlignment="1">
      <alignment horizontal="left" vertical="top"/>
    </xf>
    <xf numFmtId="0" fontId="0" fillId="28" borderId="24" xfId="0" applyFill="1" applyBorder="1" applyAlignment="1">
      <alignment horizontal="left" vertical="top"/>
    </xf>
    <xf numFmtId="0" fontId="0" fillId="28" borderId="21" xfId="0" applyFill="1" applyBorder="1" applyAlignment="1">
      <alignment horizontal="left" vertical="top"/>
    </xf>
    <xf numFmtId="0" fontId="20" fillId="24" borderId="44" xfId="0" applyFont="1" applyFill="1" applyBorder="1" applyAlignment="1">
      <alignment horizontal="center" wrapText="1"/>
    </xf>
    <xf numFmtId="0" fontId="20" fillId="24" borderId="45" xfId="0" applyFont="1" applyFill="1" applyBorder="1" applyAlignment="1">
      <alignment horizontal="center" wrapText="1"/>
    </xf>
    <xf numFmtId="6" fontId="20" fillId="24" borderId="34" xfId="0" applyNumberFormat="1" applyFont="1" applyFill="1" applyBorder="1" applyAlignment="1">
      <alignment horizontal="center"/>
    </xf>
    <xf numFmtId="6" fontId="20" fillId="24" borderId="47" xfId="0" applyNumberFormat="1" applyFont="1" applyFill="1" applyBorder="1" applyAlignment="1">
      <alignment horizontal="center"/>
    </xf>
    <xf numFmtId="6" fontId="20" fillId="24" borderId="48" xfId="0" applyNumberFormat="1" applyFont="1" applyFill="1" applyBorder="1" applyAlignment="1">
      <alignment horizontal="center"/>
    </xf>
    <xf numFmtId="6" fontId="20" fillId="29" borderId="49" xfId="0" applyNumberFormat="1" applyFont="1" applyFill="1" applyBorder="1" applyAlignment="1" applyProtection="1">
      <alignment horizontal="center"/>
      <protection locked="0"/>
    </xf>
    <xf numFmtId="6" fontId="20" fillId="29" borderId="51" xfId="0" applyNumberFormat="1" applyFont="1" applyFill="1" applyBorder="1" applyAlignment="1" applyProtection="1">
      <alignment horizontal="center"/>
      <protection locked="0"/>
    </xf>
    <xf numFmtId="6" fontId="20" fillId="29" borderId="50" xfId="0" applyNumberFormat="1" applyFont="1" applyFill="1" applyBorder="1" applyAlignment="1" applyProtection="1">
      <alignment horizontal="center"/>
      <protection locked="0"/>
    </xf>
    <xf numFmtId="0" fontId="20" fillId="24" borderId="49" xfId="0" applyFont="1" applyFill="1" applyBorder="1" applyAlignment="1">
      <alignment horizontal="center" wrapText="1"/>
    </xf>
    <xf numFmtId="0" fontId="20" fillId="24" borderId="50" xfId="0" applyFont="1" applyFill="1" applyBorder="1" applyAlignment="1">
      <alignment horizontal="center" wrapText="1"/>
    </xf>
    <xf numFmtId="0" fontId="20" fillId="24" borderId="25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52" xfId="0" applyFont="1" applyFill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Check Cell" xfId="53"/>
    <cellStyle name="Input" xfId="54"/>
    <cellStyle name="Linked Cell" xfId="55"/>
    <cellStyle name="Neutral" xfId="56"/>
    <cellStyle name="normální 2" xfId="57"/>
    <cellStyle name="normální 2 2" xfId="58"/>
    <cellStyle name="normální 3" xfId="59"/>
    <cellStyle name="Note" xfId="60"/>
    <cellStyle name="Note 2" xfId="61"/>
    <cellStyle name="Output" xfId="62"/>
    <cellStyle name="Poznámka 2" xfId="63"/>
    <cellStyle name="Title" xfId="64"/>
    <cellStyle name="Total" xfId="65"/>
    <cellStyle name="Warning Text" xfId="66"/>
    <cellStyle name="Normální 5" xfId="67"/>
    <cellStyle name="Normální 6" xfId="68"/>
    <cellStyle name="Normální 7" xfId="69"/>
    <cellStyle name="Normální 8" xfId="70"/>
    <cellStyle name="Čárka 2" xfId="71"/>
    <cellStyle name="Měna" xfId="72"/>
    <cellStyle name="Hypertextový odkaz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zoomScale="80" zoomScaleNormal="80" workbookViewId="0" topLeftCell="A1">
      <selection activeCell="A22" sqref="A22"/>
    </sheetView>
  </sheetViews>
  <sheetFormatPr defaultColWidth="9.140625" defaultRowHeight="15"/>
  <cols>
    <col min="1" max="1" width="21.57421875" style="0" bestFit="1" customWidth="1"/>
    <col min="2" max="2" width="20.00390625" style="0" bestFit="1" customWidth="1"/>
    <col min="3" max="3" width="14.57421875" style="0" customWidth="1"/>
    <col min="4" max="4" width="30.8515625" style="0" bestFit="1" customWidth="1"/>
    <col min="5" max="6" width="24.8515625" style="0" customWidth="1"/>
    <col min="7" max="7" width="16.140625" style="0" customWidth="1"/>
    <col min="8" max="8" width="19.57421875" style="0" customWidth="1"/>
  </cols>
  <sheetData>
    <row r="1" spans="1:8" ht="15">
      <c r="A1" s="9" t="s">
        <v>0</v>
      </c>
      <c r="B1" s="10"/>
      <c r="C1" s="10"/>
      <c r="D1" s="10"/>
      <c r="E1" s="10"/>
      <c r="F1" s="10"/>
      <c r="G1" s="10"/>
      <c r="H1" s="10"/>
    </row>
    <row r="2" spans="1:8" ht="18.6" thickBot="1">
      <c r="A2" s="11" t="s">
        <v>1</v>
      </c>
      <c r="B2" s="10"/>
      <c r="C2" s="10"/>
      <c r="D2" s="10"/>
      <c r="E2" s="10"/>
      <c r="F2" s="10"/>
      <c r="G2" s="10"/>
      <c r="H2" s="10"/>
    </row>
    <row r="3" spans="1:8" ht="15">
      <c r="A3" s="57" t="s">
        <v>2</v>
      </c>
      <c r="B3" s="59" t="s">
        <v>3</v>
      </c>
      <c r="C3" s="61" t="s">
        <v>4</v>
      </c>
      <c r="D3" s="63" t="s">
        <v>5</v>
      </c>
      <c r="E3" s="65" t="s">
        <v>6</v>
      </c>
      <c r="F3" s="85" t="s">
        <v>7</v>
      </c>
      <c r="G3" s="70" t="s">
        <v>8</v>
      </c>
      <c r="H3" s="71"/>
    </row>
    <row r="4" spans="1:8" ht="15" thickBot="1">
      <c r="A4" s="58"/>
      <c r="B4" s="60"/>
      <c r="C4" s="62"/>
      <c r="D4" s="64"/>
      <c r="E4" s="66"/>
      <c r="F4" s="86"/>
      <c r="G4" s="72"/>
      <c r="H4" s="73"/>
    </row>
    <row r="5" spans="1:8" ht="15">
      <c r="A5" s="16" t="s">
        <v>9</v>
      </c>
      <c r="B5" s="6"/>
      <c r="C5" s="6" t="s">
        <v>10</v>
      </c>
      <c r="D5" s="39">
        <v>21000</v>
      </c>
      <c r="E5" s="74"/>
      <c r="F5" s="87"/>
      <c r="G5" s="77" t="s">
        <v>11</v>
      </c>
      <c r="H5" s="80"/>
    </row>
    <row r="6" spans="1:8" ht="15">
      <c r="A6" s="12" t="s">
        <v>12</v>
      </c>
      <c r="B6" s="7"/>
      <c r="C6" s="7"/>
      <c r="D6" s="8">
        <v>4</v>
      </c>
      <c r="E6" s="75"/>
      <c r="F6" s="88"/>
      <c r="G6" s="78"/>
      <c r="H6" s="81"/>
    </row>
    <row r="7" spans="1:8" ht="15">
      <c r="A7" s="12" t="s">
        <v>13</v>
      </c>
      <c r="B7" s="7"/>
      <c r="C7" s="7" t="s">
        <v>10</v>
      </c>
      <c r="D7" s="47">
        <f>D5*D6</f>
        <v>84000</v>
      </c>
      <c r="E7" s="76"/>
      <c r="F7" s="88"/>
      <c r="G7" s="79"/>
      <c r="H7" s="81"/>
    </row>
    <row r="8" spans="1:8" ht="15" customHeight="1">
      <c r="A8" s="17" t="s">
        <v>14</v>
      </c>
      <c r="B8" s="13" t="s">
        <v>15</v>
      </c>
      <c r="C8" s="13" t="s">
        <v>16</v>
      </c>
      <c r="D8" s="18" t="s">
        <v>17</v>
      </c>
      <c r="E8" s="48"/>
      <c r="F8" s="88"/>
      <c r="G8" s="82" t="s">
        <v>18</v>
      </c>
      <c r="H8" s="67">
        <f>H5*D6</f>
        <v>0</v>
      </c>
    </row>
    <row r="9" spans="1:8" ht="15">
      <c r="A9" s="17" t="s">
        <v>19</v>
      </c>
      <c r="B9" s="13"/>
      <c r="C9" s="13" t="s">
        <v>20</v>
      </c>
      <c r="D9" s="18" t="s">
        <v>21</v>
      </c>
      <c r="E9" s="48"/>
      <c r="F9" s="88"/>
      <c r="G9" s="83"/>
      <c r="H9" s="68"/>
    </row>
    <row r="10" spans="1:8" ht="15" customHeight="1" thickBot="1">
      <c r="A10" s="17" t="s">
        <v>22</v>
      </c>
      <c r="B10" s="13"/>
      <c r="C10" s="13" t="s">
        <v>20</v>
      </c>
      <c r="D10" s="18" t="s">
        <v>23</v>
      </c>
      <c r="E10" s="48"/>
      <c r="F10" s="88"/>
      <c r="G10" s="84"/>
      <c r="H10" s="69"/>
    </row>
    <row r="11" spans="1:6" ht="15">
      <c r="A11" s="17" t="s">
        <v>24</v>
      </c>
      <c r="B11" s="13"/>
      <c r="C11" s="13" t="s">
        <v>16</v>
      </c>
      <c r="D11" s="18" t="s">
        <v>25</v>
      </c>
      <c r="E11" s="48"/>
      <c r="F11" s="88"/>
    </row>
    <row r="12" spans="1:6" ht="15">
      <c r="A12" s="17" t="s">
        <v>26</v>
      </c>
      <c r="B12" s="13"/>
      <c r="C12" s="13" t="s">
        <v>16</v>
      </c>
      <c r="D12" s="18" t="s">
        <v>27</v>
      </c>
      <c r="E12" s="48"/>
      <c r="F12" s="88"/>
    </row>
    <row r="13" spans="1:6" ht="15" thickBot="1">
      <c r="A13" s="19" t="s">
        <v>28</v>
      </c>
      <c r="B13" s="14"/>
      <c r="C13" s="14" t="s">
        <v>16</v>
      </c>
      <c r="D13" s="20" t="s">
        <v>29</v>
      </c>
      <c r="E13" s="49"/>
      <c r="F13" s="89"/>
    </row>
    <row r="14" spans="1:6" ht="15">
      <c r="A14" s="10"/>
      <c r="B14" s="10"/>
      <c r="C14" s="10"/>
      <c r="D14" s="10"/>
      <c r="E14" s="10"/>
      <c r="F14" s="10"/>
    </row>
    <row r="15" spans="1:6" ht="15">
      <c r="A15" s="15" t="s">
        <v>30</v>
      </c>
      <c r="B15" s="15"/>
      <c r="C15" s="10"/>
      <c r="D15" s="10"/>
      <c r="E15" s="10"/>
      <c r="F15" s="10"/>
    </row>
  </sheetData>
  <sheetProtection algorithmName="SHA-512" hashValue="Awn3kRFqca+4fPzsDlsuEPRXkmhyLOG2NRRb4rdOnbkuOzJbevKljkWkJkFcbIqmdHcJTItlu4xFenQp06NeuQ==" saltValue="buCDIKswsFRIs+/PDTeb+w==" spinCount="100000" sheet="1" objects="1" scenarios="1"/>
  <mergeCells count="13">
    <mergeCell ref="H8:H10"/>
    <mergeCell ref="G3:H4"/>
    <mergeCell ref="E5:E7"/>
    <mergeCell ref="G5:G7"/>
    <mergeCell ref="H5:H7"/>
    <mergeCell ref="G8:G10"/>
    <mergeCell ref="F3:F4"/>
    <mergeCell ref="F5:F13"/>
    <mergeCell ref="A3:A4"/>
    <mergeCell ref="B3:B4"/>
    <mergeCell ref="C3:C4"/>
    <mergeCell ref="D3:D4"/>
    <mergeCell ref="E3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6"/>
  <sheetViews>
    <sheetView zoomScale="80" zoomScaleNormal="80" workbookViewId="0" topLeftCell="A1">
      <selection activeCell="E23" sqref="E23"/>
    </sheetView>
  </sheetViews>
  <sheetFormatPr defaultColWidth="8.7109375" defaultRowHeight="15"/>
  <cols>
    <col min="1" max="1" width="42.8515625" style="10" customWidth="1"/>
    <col min="2" max="2" width="19.421875" style="10" customWidth="1"/>
    <col min="3" max="3" width="17.421875" style="10" customWidth="1"/>
    <col min="4" max="4" width="22.140625" style="10" customWidth="1"/>
    <col min="5" max="5" width="13.57421875" style="10" customWidth="1"/>
    <col min="6" max="6" width="14.57421875" style="10" customWidth="1"/>
    <col min="7" max="7" width="20.421875" style="10" customWidth="1"/>
    <col min="8" max="9" width="23.57421875" style="10" customWidth="1"/>
    <col min="10" max="12" width="20.421875" style="10" customWidth="1"/>
    <col min="13" max="16384" width="8.7109375" style="10" customWidth="1"/>
  </cols>
  <sheetData>
    <row r="1" ht="15">
      <c r="A1" s="9" t="s">
        <v>0</v>
      </c>
    </row>
    <row r="2" ht="23.25" customHeight="1">
      <c r="A2" s="11" t="s">
        <v>134</v>
      </c>
    </row>
    <row r="3" spans="1:9" s="1" customFormat="1" ht="28.9">
      <c r="A3" s="2" t="s">
        <v>135</v>
      </c>
      <c r="B3" s="3" t="s">
        <v>136</v>
      </c>
      <c r="C3" s="3" t="s">
        <v>137</v>
      </c>
      <c r="D3" s="3" t="s">
        <v>138</v>
      </c>
      <c r="E3" s="3" t="s">
        <v>139</v>
      </c>
      <c r="F3" s="3" t="s">
        <v>140</v>
      </c>
      <c r="G3" s="3" t="s">
        <v>141</v>
      </c>
      <c r="H3" s="3" t="s">
        <v>142</v>
      </c>
      <c r="I3" s="3" t="s">
        <v>143</v>
      </c>
    </row>
    <row r="4" spans="1:9" ht="15">
      <c r="A4" s="13" t="str">
        <f>'01_Multifunkční zařízení laser'!A2</f>
        <v>01_Multifunkční zařízení (laser)</v>
      </c>
      <c r="B4" s="21">
        <f>'01_Multifunkční zařízení laser'!H5</f>
        <v>0</v>
      </c>
      <c r="C4" s="41">
        <f>'01_Multifunkční zařízení laser'!D6</f>
        <v>4</v>
      </c>
      <c r="D4" s="21">
        <f>'01_Multifunkční zařízení laser'!H8</f>
        <v>0</v>
      </c>
      <c r="E4" s="55"/>
      <c r="F4" s="56">
        <f>ROUND(B4*E4,2)</f>
        <v>0</v>
      </c>
      <c r="G4" s="56">
        <f>B4+F4</f>
        <v>0</v>
      </c>
      <c r="H4" s="21">
        <f>F4*C4</f>
        <v>0</v>
      </c>
      <c r="I4" s="21">
        <f>C4*G4</f>
        <v>0</v>
      </c>
    </row>
    <row r="5" spans="1:9" ht="15">
      <c r="A5" s="13" t="str">
        <f>'02_Tiskárna - typ 1'!A2</f>
        <v>02_Tiskárna - typ 1</v>
      </c>
      <c r="B5" s="21">
        <f>'02_Tiskárna - typ 1'!H5</f>
        <v>0</v>
      </c>
      <c r="C5" s="41">
        <f>'02_Tiskárna - typ 1'!D6</f>
        <v>2</v>
      </c>
      <c r="D5" s="21">
        <f>'02_Tiskárna - typ 1'!H8</f>
        <v>0</v>
      </c>
      <c r="E5" s="55"/>
      <c r="F5" s="56">
        <f aca="true" t="shared" si="0" ref="F5:F12">ROUND(B5*E5,2)</f>
        <v>0</v>
      </c>
      <c r="G5" s="56">
        <f aca="true" t="shared" si="1" ref="G5:G12">B5+F5</f>
        <v>0</v>
      </c>
      <c r="H5" s="21">
        <f aca="true" t="shared" si="2" ref="H5:H12">F5*C5</f>
        <v>0</v>
      </c>
      <c r="I5" s="21">
        <f aca="true" t="shared" si="3" ref="I5:I12">C5*G5</f>
        <v>0</v>
      </c>
    </row>
    <row r="6" spans="1:9" ht="15">
      <c r="A6" s="38" t="str">
        <f>'03_Tiskárna - typ 2'!A2</f>
        <v>03_Tiskárna - typ 2</v>
      </c>
      <c r="B6" s="21">
        <f>'03_Tiskárna - typ 2'!H5</f>
        <v>0</v>
      </c>
      <c r="C6" s="41">
        <f>'03_Tiskárna - typ 2'!D6</f>
        <v>2</v>
      </c>
      <c r="D6" s="21">
        <f>'03_Tiskárna - typ 2'!H8</f>
        <v>0</v>
      </c>
      <c r="E6" s="55"/>
      <c r="F6" s="56">
        <f t="shared" si="0"/>
        <v>0</v>
      </c>
      <c r="G6" s="56">
        <f t="shared" si="1"/>
        <v>0</v>
      </c>
      <c r="H6" s="21">
        <f t="shared" si="2"/>
        <v>0</v>
      </c>
      <c r="I6" s="21">
        <f t="shared" si="3"/>
        <v>0</v>
      </c>
    </row>
    <row r="7" spans="1:9" ht="15">
      <c r="A7" s="38" t="str">
        <f>'04_Webkamera - typ 1'!A2</f>
        <v>04_Webkamera - typ 1</v>
      </c>
      <c r="B7" s="21">
        <f>'04_Webkamera - typ 1'!H5</f>
        <v>0</v>
      </c>
      <c r="C7" s="41">
        <f>'04_Webkamera - typ 1'!D6</f>
        <v>12</v>
      </c>
      <c r="D7" s="21">
        <f>'04_Webkamera - typ 1'!H8</f>
        <v>0</v>
      </c>
      <c r="E7" s="55"/>
      <c r="F7" s="56">
        <f t="shared" si="0"/>
        <v>0</v>
      </c>
      <c r="G7" s="56">
        <f t="shared" si="1"/>
        <v>0</v>
      </c>
      <c r="H7" s="21">
        <f t="shared" si="2"/>
        <v>0</v>
      </c>
      <c r="I7" s="21">
        <f t="shared" si="3"/>
        <v>0</v>
      </c>
    </row>
    <row r="8" spans="1:9" ht="15">
      <c r="A8" s="38" t="str">
        <f>'05_Webkamera - typ 2'!A2</f>
        <v>05_Webkamera - typ 2</v>
      </c>
      <c r="B8" s="21">
        <f>'05_Webkamera - typ 2'!H5</f>
        <v>0</v>
      </c>
      <c r="C8" s="41">
        <f>'05_Webkamera - typ 2'!D6</f>
        <v>5</v>
      </c>
      <c r="D8" s="21">
        <f>'05_Webkamera - typ 2'!H8</f>
        <v>0</v>
      </c>
      <c r="E8" s="55"/>
      <c r="F8" s="56">
        <f aca="true" t="shared" si="4" ref="F8">ROUND(B8*E8,2)</f>
        <v>0</v>
      </c>
      <c r="G8" s="56">
        <f aca="true" t="shared" si="5" ref="G8">B8+F8</f>
        <v>0</v>
      </c>
      <c r="H8" s="21">
        <f aca="true" t="shared" si="6" ref="H8">F8*C8</f>
        <v>0</v>
      </c>
      <c r="I8" s="21">
        <f aca="true" t="shared" si="7" ref="I8">C8*G8</f>
        <v>0</v>
      </c>
    </row>
    <row r="9" spans="1:9" ht="15">
      <c r="A9" s="38" t="str">
        <f>'06_Externí disk - typ 1'!A2</f>
        <v>06_Externí disk - typ 1</v>
      </c>
      <c r="B9" s="21">
        <f>'06_Externí disk - typ 1'!H5</f>
        <v>0</v>
      </c>
      <c r="C9" s="41">
        <f>'06_Externí disk - typ 1'!D6</f>
        <v>19</v>
      </c>
      <c r="D9" s="21">
        <f>'06_Externí disk - typ 1'!H8</f>
        <v>0</v>
      </c>
      <c r="E9" s="55"/>
      <c r="F9" s="56">
        <f t="shared" si="0"/>
        <v>0</v>
      </c>
      <c r="G9" s="56">
        <f t="shared" si="1"/>
        <v>0</v>
      </c>
      <c r="H9" s="21">
        <f t="shared" si="2"/>
        <v>0</v>
      </c>
      <c r="I9" s="21">
        <f t="shared" si="3"/>
        <v>0</v>
      </c>
    </row>
    <row r="10" spans="1:9" ht="15">
      <c r="A10" s="38" t="str">
        <f>'07_Externí disk - typ 2'!A2</f>
        <v>07_Externí disk - typ 2</v>
      </c>
      <c r="B10" s="21">
        <f>'07_Externí disk - typ 2'!H5</f>
        <v>0</v>
      </c>
      <c r="C10" s="41">
        <f>'07_Externí disk - typ 2'!D6</f>
        <v>11</v>
      </c>
      <c r="D10" s="21">
        <f>'07_Externí disk - typ 2'!H8</f>
        <v>0</v>
      </c>
      <c r="E10" s="55"/>
      <c r="F10" s="56">
        <f t="shared" si="0"/>
        <v>0</v>
      </c>
      <c r="G10" s="56">
        <f t="shared" si="1"/>
        <v>0</v>
      </c>
      <c r="H10" s="21">
        <f t="shared" si="2"/>
        <v>0</v>
      </c>
      <c r="I10" s="21">
        <f t="shared" si="3"/>
        <v>0</v>
      </c>
    </row>
    <row r="11" spans="1:9" ht="15">
      <c r="A11" s="38" t="str">
        <f>'08_USB flash'!A2</f>
        <v>08_USB flash</v>
      </c>
      <c r="B11" s="21">
        <f>'08_USB flash'!H5</f>
        <v>0</v>
      </c>
      <c r="C11" s="41">
        <f>'08_USB flash'!D6</f>
        <v>20</v>
      </c>
      <c r="D11" s="21">
        <f>'08_USB flash'!H8</f>
        <v>0</v>
      </c>
      <c r="E11" s="55"/>
      <c r="F11" s="56">
        <f t="shared" si="0"/>
        <v>0</v>
      </c>
      <c r="G11" s="56">
        <f t="shared" si="1"/>
        <v>0</v>
      </c>
      <c r="H11" s="21">
        <f t="shared" si="2"/>
        <v>0</v>
      </c>
      <c r="I11" s="21">
        <f t="shared" si="3"/>
        <v>0</v>
      </c>
    </row>
    <row r="12" spans="1:9" ht="15">
      <c r="A12" s="38" t="str">
        <f>'09_Notebook'!A2</f>
        <v>09_Notebook</v>
      </c>
      <c r="B12" s="21">
        <f>'09_Notebook'!H5</f>
        <v>0</v>
      </c>
      <c r="C12" s="41">
        <f>'09_Notebook'!D6</f>
        <v>20</v>
      </c>
      <c r="D12" s="21">
        <f>'09_Notebook'!H8</f>
        <v>0</v>
      </c>
      <c r="E12" s="55"/>
      <c r="F12" s="56">
        <f t="shared" si="0"/>
        <v>0</v>
      </c>
      <c r="G12" s="56">
        <f t="shared" si="1"/>
        <v>0</v>
      </c>
      <c r="H12" s="21">
        <f t="shared" si="2"/>
        <v>0</v>
      </c>
      <c r="I12" s="21">
        <f t="shared" si="3"/>
        <v>0</v>
      </c>
    </row>
    <row r="13" spans="1:9" ht="26.25" customHeight="1">
      <c r="A13" s="124" t="s">
        <v>144</v>
      </c>
      <c r="B13" s="125"/>
      <c r="C13" s="126"/>
      <c r="D13" s="5">
        <f>SUM(D4:D12)</f>
        <v>0</v>
      </c>
      <c r="E13" s="4" t="s">
        <v>145</v>
      </c>
      <c r="F13" s="4" t="s">
        <v>145</v>
      </c>
      <c r="G13" s="4" t="s">
        <v>145</v>
      </c>
      <c r="H13" s="5">
        <f>SUM(H4:H12)</f>
        <v>0</v>
      </c>
      <c r="I13" s="5">
        <f>SUM(I4:I12)</f>
        <v>0</v>
      </c>
    </row>
    <row r="16" ht="15">
      <c r="A16" s="15" t="s">
        <v>30</v>
      </c>
    </row>
  </sheetData>
  <sheetProtection algorithmName="SHA-512" hashValue="ypD5qM51YTmfgmktjnu0tSThZB6b45Mq3HRqr61kTVl5xRAhEC119ojVuqUEvd7hI8oOuPiyzF8x4hS2NngmQQ==" saltValue="pddUhkPt7WnZXeJcRCz6Jw==" spinCount="100000" sheet="1" objects="1" scenarios="1"/>
  <mergeCells count="1">
    <mergeCell ref="A13:C13"/>
  </mergeCells>
  <printOptions/>
  <pageMargins left="0.7" right="0.7" top="0.787401575" bottom="0.787401575" header="0.3" footer="0.3"/>
  <pageSetup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"/>
  <sheetViews>
    <sheetView zoomScale="80" zoomScaleNormal="80" workbookViewId="0" topLeftCell="A1">
      <selection activeCell="E23" sqref="E23"/>
    </sheetView>
  </sheetViews>
  <sheetFormatPr defaultColWidth="9.140625" defaultRowHeight="15"/>
  <cols>
    <col min="1" max="1" width="21.57421875" style="0" bestFit="1" customWidth="1"/>
    <col min="2" max="2" width="20.00390625" style="0" bestFit="1" customWidth="1"/>
    <col min="3" max="3" width="14.57421875" style="0" customWidth="1"/>
    <col min="4" max="4" width="30.8515625" style="0" bestFit="1" customWidth="1"/>
    <col min="5" max="6" width="24.8515625" style="0" customWidth="1"/>
    <col min="7" max="7" width="16.140625" style="0" customWidth="1"/>
    <col min="8" max="8" width="19.57421875" style="0" customWidth="1"/>
  </cols>
  <sheetData>
    <row r="1" spans="1:8" ht="15">
      <c r="A1" s="9" t="s">
        <v>0</v>
      </c>
      <c r="B1" s="10"/>
      <c r="C1" s="10"/>
      <c r="D1" s="10"/>
      <c r="E1" s="10"/>
      <c r="F1" s="10"/>
      <c r="G1" s="10"/>
      <c r="H1" s="10"/>
    </row>
    <row r="2" spans="1:8" ht="18.6" thickBot="1">
      <c r="A2" s="11" t="s">
        <v>31</v>
      </c>
      <c r="B2" s="10"/>
      <c r="C2" s="10"/>
      <c r="D2" s="10"/>
      <c r="E2" s="10"/>
      <c r="F2" s="10"/>
      <c r="G2" s="10"/>
      <c r="H2" s="10"/>
    </row>
    <row r="3" spans="1:8" ht="15" customHeight="1">
      <c r="A3" s="57" t="s">
        <v>2</v>
      </c>
      <c r="B3" s="59" t="s">
        <v>3</v>
      </c>
      <c r="C3" s="61" t="s">
        <v>4</v>
      </c>
      <c r="D3" s="63" t="s">
        <v>5</v>
      </c>
      <c r="E3" s="90" t="s">
        <v>6</v>
      </c>
      <c r="F3" s="106" t="s">
        <v>7</v>
      </c>
      <c r="G3" s="95" t="s">
        <v>8</v>
      </c>
      <c r="H3" s="71"/>
    </row>
    <row r="4" spans="1:8" ht="15" thickBot="1">
      <c r="A4" s="58"/>
      <c r="B4" s="60"/>
      <c r="C4" s="62"/>
      <c r="D4" s="64"/>
      <c r="E4" s="91"/>
      <c r="F4" s="107"/>
      <c r="G4" s="96"/>
      <c r="H4" s="73"/>
    </row>
    <row r="5" spans="1:8" ht="15">
      <c r="A5" s="16" t="s">
        <v>9</v>
      </c>
      <c r="B5" s="6"/>
      <c r="C5" s="6" t="s">
        <v>10</v>
      </c>
      <c r="D5" s="39">
        <v>3305</v>
      </c>
      <c r="E5" s="97"/>
      <c r="F5" s="108"/>
      <c r="G5" s="100" t="s">
        <v>11</v>
      </c>
      <c r="H5" s="80"/>
    </row>
    <row r="6" spans="1:8" ht="15">
      <c r="A6" s="12" t="s">
        <v>12</v>
      </c>
      <c r="B6" s="7"/>
      <c r="C6" s="7"/>
      <c r="D6" s="8">
        <v>2</v>
      </c>
      <c r="E6" s="98"/>
      <c r="F6" s="109"/>
      <c r="G6" s="101"/>
      <c r="H6" s="81"/>
    </row>
    <row r="7" spans="1:8" ht="15">
      <c r="A7" s="12" t="s">
        <v>13</v>
      </c>
      <c r="B7" s="7"/>
      <c r="C7" s="7" t="s">
        <v>10</v>
      </c>
      <c r="D7" s="40">
        <f>D5*D6</f>
        <v>6610</v>
      </c>
      <c r="E7" s="99"/>
      <c r="F7" s="109"/>
      <c r="G7" s="102"/>
      <c r="H7" s="81"/>
    </row>
    <row r="8" spans="1:8" ht="15" customHeight="1">
      <c r="A8" s="17" t="s">
        <v>14</v>
      </c>
      <c r="B8" s="13" t="s">
        <v>32</v>
      </c>
      <c r="C8" s="13" t="s">
        <v>20</v>
      </c>
      <c r="D8" s="18" t="s">
        <v>33</v>
      </c>
      <c r="E8" s="50"/>
      <c r="F8" s="109"/>
      <c r="G8" s="103" t="s">
        <v>18</v>
      </c>
      <c r="H8" s="92">
        <f>H5*D6</f>
        <v>0</v>
      </c>
    </row>
    <row r="9" spans="1:8" ht="15">
      <c r="A9" s="17" t="s">
        <v>19</v>
      </c>
      <c r="B9" s="13"/>
      <c r="C9" s="13" t="s">
        <v>20</v>
      </c>
      <c r="D9" s="18" t="s">
        <v>34</v>
      </c>
      <c r="E9" s="50"/>
      <c r="F9" s="109"/>
      <c r="G9" s="104"/>
      <c r="H9" s="93"/>
    </row>
    <row r="10" spans="1:8" ht="15" customHeight="1" thickBot="1">
      <c r="A10" s="17" t="s">
        <v>22</v>
      </c>
      <c r="B10" s="13"/>
      <c r="C10" s="13" t="s">
        <v>20</v>
      </c>
      <c r="D10" s="18" t="s">
        <v>35</v>
      </c>
      <c r="E10" s="50"/>
      <c r="F10" s="109"/>
      <c r="G10" s="105"/>
      <c r="H10" s="94"/>
    </row>
    <row r="11" spans="1:6" ht="15">
      <c r="A11" s="17" t="s">
        <v>36</v>
      </c>
      <c r="B11" s="13"/>
      <c r="C11" s="13" t="s">
        <v>20</v>
      </c>
      <c r="D11" s="18" t="s">
        <v>37</v>
      </c>
      <c r="E11" s="50"/>
      <c r="F11" s="109"/>
    </row>
    <row r="12" spans="1:6" ht="15">
      <c r="A12" s="17" t="s">
        <v>26</v>
      </c>
      <c r="B12" s="13"/>
      <c r="C12" s="13" t="s">
        <v>16</v>
      </c>
      <c r="D12" s="18" t="s">
        <v>27</v>
      </c>
      <c r="E12" s="50"/>
      <c r="F12" s="109"/>
    </row>
    <row r="13" spans="1:6" ht="15" thickBot="1">
      <c r="A13" s="19" t="s">
        <v>38</v>
      </c>
      <c r="B13" s="14"/>
      <c r="C13" s="14" t="s">
        <v>16</v>
      </c>
      <c r="D13" s="20" t="s">
        <v>39</v>
      </c>
      <c r="E13" s="51"/>
      <c r="F13" s="110"/>
    </row>
    <row r="15" spans="1:6" ht="15">
      <c r="A15" s="15" t="s">
        <v>30</v>
      </c>
      <c r="B15" s="15"/>
      <c r="C15" s="10"/>
      <c r="D15" s="10"/>
      <c r="E15" s="10"/>
      <c r="F15" s="10"/>
    </row>
  </sheetData>
  <sheetProtection algorithmName="SHA-512" hashValue="f8k+bLi15evsOFrSkk7QkVzMEDgWiMTQGKplb+Xes2zOjtKIo7bcXjUOq7ZXN528Auu5R6RX9AH60DQvY7V1vw==" saltValue="eiYPQJ2qvRpYKZr6yr5u8Q==" spinCount="100000" sheet="1" objects="1" scenarios="1"/>
  <mergeCells count="13">
    <mergeCell ref="H8:H10"/>
    <mergeCell ref="G3:H4"/>
    <mergeCell ref="E5:E7"/>
    <mergeCell ref="G5:G7"/>
    <mergeCell ref="H5:H7"/>
    <mergeCell ref="G8:G10"/>
    <mergeCell ref="F3:F4"/>
    <mergeCell ref="F5:F13"/>
    <mergeCell ref="A3:A4"/>
    <mergeCell ref="B3:B4"/>
    <mergeCell ref="C3:C4"/>
    <mergeCell ref="D3:D4"/>
    <mergeCell ref="E3:E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zoomScale="80" zoomScaleNormal="80" workbookViewId="0" topLeftCell="A1"/>
  </sheetViews>
  <sheetFormatPr defaultColWidth="9.140625" defaultRowHeight="15"/>
  <cols>
    <col min="1" max="1" width="21.57421875" style="0" bestFit="1" customWidth="1"/>
    <col min="2" max="2" width="20.00390625" style="0" bestFit="1" customWidth="1"/>
    <col min="3" max="3" width="14.57421875" style="0" customWidth="1"/>
    <col min="4" max="4" width="30.8515625" style="0" bestFit="1" customWidth="1"/>
    <col min="5" max="6" width="24.8515625" style="0" customWidth="1"/>
    <col min="7" max="7" width="16.140625" style="0" customWidth="1"/>
    <col min="8" max="8" width="19.57421875" style="0" customWidth="1"/>
  </cols>
  <sheetData>
    <row r="1" spans="1:8" ht="15">
      <c r="A1" s="9" t="s">
        <v>0</v>
      </c>
      <c r="B1" s="10"/>
      <c r="C1" s="10"/>
      <c r="D1" s="10"/>
      <c r="E1" s="10"/>
      <c r="F1" s="10"/>
      <c r="G1" s="10"/>
      <c r="H1" s="10"/>
    </row>
    <row r="2" spans="1:8" ht="18.6" thickBot="1">
      <c r="A2" s="11" t="s">
        <v>40</v>
      </c>
      <c r="B2" s="10"/>
      <c r="C2" s="10"/>
      <c r="D2" s="10"/>
      <c r="E2" s="10"/>
      <c r="F2" s="10"/>
      <c r="G2" s="10"/>
      <c r="H2" s="10"/>
    </row>
    <row r="3" spans="1:8" ht="15">
      <c r="A3" s="57" t="s">
        <v>2</v>
      </c>
      <c r="B3" s="59" t="s">
        <v>3</v>
      </c>
      <c r="C3" s="61" t="s">
        <v>4</v>
      </c>
      <c r="D3" s="63" t="s">
        <v>5</v>
      </c>
      <c r="E3" s="90" t="s">
        <v>6</v>
      </c>
      <c r="F3" s="106" t="s">
        <v>7</v>
      </c>
      <c r="G3" s="70" t="s">
        <v>8</v>
      </c>
      <c r="H3" s="71"/>
    </row>
    <row r="4" spans="1:8" ht="15" thickBot="1">
      <c r="A4" s="58"/>
      <c r="B4" s="60"/>
      <c r="C4" s="62"/>
      <c r="D4" s="64"/>
      <c r="E4" s="91"/>
      <c r="F4" s="107"/>
      <c r="G4" s="72"/>
      <c r="H4" s="73"/>
    </row>
    <row r="5" spans="1:8" ht="15">
      <c r="A5" s="16" t="s">
        <v>9</v>
      </c>
      <c r="B5" s="6"/>
      <c r="C5" s="6" t="s">
        <v>10</v>
      </c>
      <c r="D5" s="39">
        <v>16528</v>
      </c>
      <c r="E5" s="97"/>
      <c r="F5" s="108"/>
      <c r="G5" s="77" t="s">
        <v>11</v>
      </c>
      <c r="H5" s="80"/>
    </row>
    <row r="6" spans="1:8" ht="15">
      <c r="A6" s="12" t="s">
        <v>12</v>
      </c>
      <c r="B6" s="7"/>
      <c r="C6" s="7"/>
      <c r="D6" s="8">
        <v>2</v>
      </c>
      <c r="E6" s="98"/>
      <c r="F6" s="109"/>
      <c r="G6" s="78"/>
      <c r="H6" s="81"/>
    </row>
    <row r="7" spans="1:8" ht="15">
      <c r="A7" s="12" t="s">
        <v>13</v>
      </c>
      <c r="B7" s="7"/>
      <c r="C7" s="7" t="s">
        <v>10</v>
      </c>
      <c r="D7" s="40">
        <f>D5*D6</f>
        <v>33056</v>
      </c>
      <c r="E7" s="99"/>
      <c r="F7" s="109"/>
      <c r="G7" s="79"/>
      <c r="H7" s="81"/>
    </row>
    <row r="8" spans="1:8" ht="15" customHeight="1">
      <c r="A8" s="111" t="s">
        <v>14</v>
      </c>
      <c r="B8" s="13" t="s">
        <v>32</v>
      </c>
      <c r="C8" s="13" t="s">
        <v>20</v>
      </c>
      <c r="D8" s="18" t="s">
        <v>33</v>
      </c>
      <c r="E8" s="50"/>
      <c r="F8" s="109"/>
      <c r="G8" s="82" t="s">
        <v>18</v>
      </c>
      <c r="H8" s="92">
        <f>H5*D6</f>
        <v>0</v>
      </c>
    </row>
    <row r="9" spans="1:8" ht="15">
      <c r="A9" s="112"/>
      <c r="B9" s="13" t="s">
        <v>41</v>
      </c>
      <c r="C9" s="13" t="s">
        <v>16</v>
      </c>
      <c r="D9" s="18" t="s">
        <v>27</v>
      </c>
      <c r="E9" s="50"/>
      <c r="F9" s="109"/>
      <c r="G9" s="83"/>
      <c r="H9" s="93"/>
    </row>
    <row r="10" spans="1:8" ht="15" thickBot="1">
      <c r="A10" s="111" t="s">
        <v>19</v>
      </c>
      <c r="B10" s="13"/>
      <c r="C10" s="13" t="s">
        <v>20</v>
      </c>
      <c r="D10" s="18" t="s">
        <v>42</v>
      </c>
      <c r="E10" s="50"/>
      <c r="F10" s="109"/>
      <c r="G10" s="84"/>
      <c r="H10" s="94"/>
    </row>
    <row r="11" spans="1:6" ht="15">
      <c r="A11" s="112"/>
      <c r="B11" s="13"/>
      <c r="C11" s="13" t="s">
        <v>20</v>
      </c>
      <c r="D11" s="18" t="s">
        <v>43</v>
      </c>
      <c r="E11" s="50"/>
      <c r="F11" s="109"/>
    </row>
    <row r="12" spans="1:6" ht="15" customHeight="1">
      <c r="A12" s="17" t="s">
        <v>22</v>
      </c>
      <c r="B12" s="13"/>
      <c r="C12" s="13" t="s">
        <v>20</v>
      </c>
      <c r="D12" s="18" t="s">
        <v>35</v>
      </c>
      <c r="E12" s="50"/>
      <c r="F12" s="109"/>
    </row>
    <row r="13" spans="1:6" ht="15">
      <c r="A13" s="17" t="s">
        <v>36</v>
      </c>
      <c r="B13" s="13"/>
      <c r="C13" s="13" t="s">
        <v>20</v>
      </c>
      <c r="D13" s="18" t="s">
        <v>44</v>
      </c>
      <c r="E13" s="50"/>
      <c r="F13" s="109"/>
    </row>
    <row r="14" spans="1:6" ht="15">
      <c r="A14" s="17" t="s">
        <v>24</v>
      </c>
      <c r="B14" s="13"/>
      <c r="C14" s="13" t="s">
        <v>16</v>
      </c>
      <c r="D14" s="18" t="s">
        <v>45</v>
      </c>
      <c r="E14" s="50"/>
      <c r="F14" s="109"/>
    </row>
    <row r="15" spans="1:6" ht="15">
      <c r="A15" s="17" t="s">
        <v>26</v>
      </c>
      <c r="B15" s="13"/>
      <c r="C15" s="13" t="s">
        <v>16</v>
      </c>
      <c r="D15" s="18" t="s">
        <v>27</v>
      </c>
      <c r="E15" s="50"/>
      <c r="F15" s="109"/>
    </row>
    <row r="16" spans="1:6" ht="15" thickBot="1">
      <c r="A16" s="19" t="s">
        <v>38</v>
      </c>
      <c r="B16" s="14"/>
      <c r="C16" s="14" t="s">
        <v>16</v>
      </c>
      <c r="D16" s="20" t="s">
        <v>46</v>
      </c>
      <c r="E16" s="51"/>
      <c r="F16" s="110"/>
    </row>
    <row r="18" spans="1:6" ht="15">
      <c r="A18" s="15" t="s">
        <v>30</v>
      </c>
      <c r="B18" s="15"/>
      <c r="C18" s="10"/>
      <c r="D18" s="10"/>
      <c r="E18" s="10"/>
      <c r="F18" s="10"/>
    </row>
  </sheetData>
  <sheetProtection algorithmName="SHA-512" hashValue="ZejBiSlaG8xVPLQlk98ibvZJEDjqrS2QT5zrvRMH6UOdxApCVBXb8eBTc9ngMfwLBh8kw4QJsPjEeCVZwrUAQQ==" saltValue="ZzG1g1SMDBFgVHeoOzAT0w==" spinCount="100000" sheet="1" objects="1" scenarios="1"/>
  <mergeCells count="15">
    <mergeCell ref="A8:A9"/>
    <mergeCell ref="A10:A11"/>
    <mergeCell ref="G3:H4"/>
    <mergeCell ref="E5:E7"/>
    <mergeCell ref="G5:G7"/>
    <mergeCell ref="H5:H7"/>
    <mergeCell ref="G8:G10"/>
    <mergeCell ref="H8:H10"/>
    <mergeCell ref="A3:A4"/>
    <mergeCell ref="B3:B4"/>
    <mergeCell ref="C3:C4"/>
    <mergeCell ref="D3:D4"/>
    <mergeCell ref="E3:E4"/>
    <mergeCell ref="F3:F4"/>
    <mergeCell ref="F5:F16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"/>
  <sheetViews>
    <sheetView zoomScale="80" zoomScaleNormal="80" workbookViewId="0" topLeftCell="A1">
      <selection activeCell="D22" sqref="D22"/>
    </sheetView>
  </sheetViews>
  <sheetFormatPr defaultColWidth="9.140625" defaultRowHeight="15"/>
  <cols>
    <col min="1" max="1" width="22.57421875" style="0" customWidth="1"/>
    <col min="2" max="2" width="20.00390625" style="0" bestFit="1" customWidth="1"/>
    <col min="3" max="3" width="14.57421875" style="0" customWidth="1"/>
    <col min="4" max="4" width="30.8515625" style="0" bestFit="1" customWidth="1"/>
    <col min="5" max="6" width="24.8515625" style="0" customWidth="1"/>
    <col min="7" max="7" width="16.140625" style="0" customWidth="1"/>
    <col min="8" max="8" width="19.57421875" style="0" customWidth="1"/>
  </cols>
  <sheetData>
    <row r="1" spans="1:8" ht="15">
      <c r="A1" s="9" t="s">
        <v>0</v>
      </c>
      <c r="B1" s="10"/>
      <c r="C1" s="10"/>
      <c r="D1" s="10"/>
      <c r="E1" s="10"/>
      <c r="F1" s="10"/>
      <c r="G1" s="10"/>
      <c r="H1" s="10"/>
    </row>
    <row r="2" spans="1:8" ht="18.6" thickBot="1">
      <c r="A2" s="11" t="s">
        <v>47</v>
      </c>
      <c r="B2" s="10"/>
      <c r="C2" s="10"/>
      <c r="D2" s="10"/>
      <c r="E2" s="10"/>
      <c r="F2" s="10"/>
      <c r="G2" s="10"/>
      <c r="H2" s="10"/>
    </row>
    <row r="3" spans="1:8" ht="15" customHeight="1">
      <c r="A3" s="57" t="s">
        <v>2</v>
      </c>
      <c r="B3" s="59" t="s">
        <v>3</v>
      </c>
      <c r="C3" s="61" t="s">
        <v>4</v>
      </c>
      <c r="D3" s="63" t="s">
        <v>5</v>
      </c>
      <c r="E3" s="90" t="s">
        <v>6</v>
      </c>
      <c r="F3" s="106" t="s">
        <v>7</v>
      </c>
      <c r="G3" s="70" t="s">
        <v>8</v>
      </c>
      <c r="H3" s="71"/>
    </row>
    <row r="4" spans="1:8" ht="15" thickBot="1">
      <c r="A4" s="58"/>
      <c r="B4" s="60"/>
      <c r="C4" s="62"/>
      <c r="D4" s="64"/>
      <c r="E4" s="91"/>
      <c r="F4" s="107"/>
      <c r="G4" s="72"/>
      <c r="H4" s="73"/>
    </row>
    <row r="5" spans="1:8" ht="15">
      <c r="A5" s="16" t="s">
        <v>9</v>
      </c>
      <c r="B5" s="6"/>
      <c r="C5" s="6" t="s">
        <v>10</v>
      </c>
      <c r="D5" s="39">
        <v>3099</v>
      </c>
      <c r="E5" s="97"/>
      <c r="F5" s="108"/>
      <c r="G5" s="77" t="s">
        <v>11</v>
      </c>
      <c r="H5" s="80"/>
    </row>
    <row r="6" spans="1:8" ht="15">
      <c r="A6" s="12" t="s">
        <v>12</v>
      </c>
      <c r="B6" s="7"/>
      <c r="C6" s="7"/>
      <c r="D6" s="8">
        <v>12</v>
      </c>
      <c r="E6" s="98"/>
      <c r="F6" s="109"/>
      <c r="G6" s="78"/>
      <c r="H6" s="81"/>
    </row>
    <row r="7" spans="1:8" ht="15">
      <c r="A7" s="12" t="s">
        <v>13</v>
      </c>
      <c r="B7" s="7"/>
      <c r="C7" s="7" t="s">
        <v>10</v>
      </c>
      <c r="D7" s="40">
        <f>D5*D6</f>
        <v>37188</v>
      </c>
      <c r="E7" s="99"/>
      <c r="F7" s="109"/>
      <c r="G7" s="79"/>
      <c r="H7" s="81"/>
    </row>
    <row r="8" spans="1:8" ht="15" customHeight="1">
      <c r="A8" s="17" t="s">
        <v>22</v>
      </c>
      <c r="B8" s="13"/>
      <c r="C8" s="13" t="s">
        <v>20</v>
      </c>
      <c r="D8" s="18" t="s">
        <v>48</v>
      </c>
      <c r="E8" s="50"/>
      <c r="F8" s="109"/>
      <c r="G8" s="82" t="s">
        <v>18</v>
      </c>
      <c r="H8" s="92">
        <f>H5*D6</f>
        <v>0</v>
      </c>
    </row>
    <row r="9" spans="1:8" ht="15">
      <c r="A9" s="17" t="s">
        <v>49</v>
      </c>
      <c r="B9" s="13"/>
      <c r="C9" s="13" t="s">
        <v>16</v>
      </c>
      <c r="D9" s="18" t="s">
        <v>50</v>
      </c>
      <c r="E9" s="50"/>
      <c r="F9" s="109"/>
      <c r="G9" s="83"/>
      <c r="H9" s="93"/>
    </row>
    <row r="10" spans="1:8" ht="15" thickBot="1">
      <c r="A10" s="17" t="s">
        <v>51</v>
      </c>
      <c r="B10" s="13"/>
      <c r="C10" s="13" t="s">
        <v>20</v>
      </c>
      <c r="D10" s="18" t="s">
        <v>52</v>
      </c>
      <c r="E10" s="50"/>
      <c r="F10" s="109"/>
      <c r="G10" s="84"/>
      <c r="H10" s="94"/>
    </row>
    <row r="11" spans="1:6" ht="15">
      <c r="A11" s="44" t="s">
        <v>53</v>
      </c>
      <c r="B11" s="45"/>
      <c r="C11" s="45" t="s">
        <v>16</v>
      </c>
      <c r="D11" s="46" t="s">
        <v>27</v>
      </c>
      <c r="E11" s="52"/>
      <c r="F11" s="109"/>
    </row>
    <row r="12" spans="1:6" ht="15" thickBot="1">
      <c r="A12" s="19" t="s">
        <v>54</v>
      </c>
      <c r="B12" s="14"/>
      <c r="C12" s="14" t="s">
        <v>16</v>
      </c>
      <c r="D12" s="20" t="s">
        <v>55</v>
      </c>
      <c r="E12" s="51"/>
      <c r="F12" s="110"/>
    </row>
    <row r="13" spans="1:6" ht="15">
      <c r="A13" s="10"/>
      <c r="B13" s="10"/>
      <c r="C13" s="10"/>
      <c r="D13" s="10"/>
      <c r="E13" s="10"/>
      <c r="F13" s="10"/>
    </row>
    <row r="14" spans="1:6" ht="15">
      <c r="A14" s="15" t="s">
        <v>30</v>
      </c>
      <c r="B14" s="15"/>
      <c r="C14" s="10"/>
      <c r="D14" s="10"/>
      <c r="E14" s="10"/>
      <c r="F14" s="10"/>
    </row>
  </sheetData>
  <sheetProtection algorithmName="SHA-512" hashValue="yRrhJDJSNkg/az9jGAcFE+rahsvMSMo8u2+A3IKALB1F0gnU00TNt97Kh7dKsfqPtGZMkexfKdGlakqBuPsvcw==" saltValue="oBcJcE8sbOFqrHrF6xXhYg==" spinCount="100000" sheet="1" objects="1" scenarios="1"/>
  <mergeCells count="13">
    <mergeCell ref="H8:H10"/>
    <mergeCell ref="G3:H4"/>
    <mergeCell ref="E5:E7"/>
    <mergeCell ref="F5:F12"/>
    <mergeCell ref="G5:G7"/>
    <mergeCell ref="H5:H7"/>
    <mergeCell ref="G8:G10"/>
    <mergeCell ref="F3:F4"/>
    <mergeCell ref="A3:A4"/>
    <mergeCell ref="B3:B4"/>
    <mergeCell ref="C3:C4"/>
    <mergeCell ref="D3:D4"/>
    <mergeCell ref="E3:E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zoomScale="80" zoomScaleNormal="80" workbookViewId="0" topLeftCell="A1">
      <selection activeCell="D28" sqref="D28"/>
    </sheetView>
  </sheetViews>
  <sheetFormatPr defaultColWidth="9.140625" defaultRowHeight="15"/>
  <cols>
    <col min="1" max="1" width="22.28125" style="0" customWidth="1"/>
    <col min="2" max="2" width="20.00390625" style="0" bestFit="1" customWidth="1"/>
    <col min="3" max="3" width="14.57421875" style="0" customWidth="1"/>
    <col min="4" max="4" width="30.8515625" style="0" bestFit="1" customWidth="1"/>
    <col min="5" max="6" width="24.8515625" style="0" customWidth="1"/>
    <col min="7" max="7" width="16.140625" style="0" customWidth="1"/>
    <col min="8" max="8" width="19.57421875" style="0" customWidth="1"/>
  </cols>
  <sheetData>
    <row r="1" spans="1:8" ht="15">
      <c r="A1" s="9" t="s">
        <v>0</v>
      </c>
      <c r="B1" s="10"/>
      <c r="C1" s="10"/>
      <c r="D1" s="10"/>
      <c r="E1" s="10"/>
      <c r="F1" s="10"/>
      <c r="G1" s="10"/>
      <c r="H1" s="10"/>
    </row>
    <row r="2" spans="1:8" ht="18.6" thickBot="1">
      <c r="A2" s="11" t="s">
        <v>56</v>
      </c>
      <c r="B2" s="10"/>
      <c r="C2" s="10"/>
      <c r="D2" s="10"/>
      <c r="E2" s="10"/>
      <c r="F2" s="10"/>
      <c r="G2" s="10"/>
      <c r="H2" s="10"/>
    </row>
    <row r="3" spans="1:8" ht="15" customHeight="1">
      <c r="A3" s="57" t="s">
        <v>2</v>
      </c>
      <c r="B3" s="59" t="s">
        <v>3</v>
      </c>
      <c r="C3" s="61" t="s">
        <v>4</v>
      </c>
      <c r="D3" s="63" t="s">
        <v>5</v>
      </c>
      <c r="E3" s="90" t="s">
        <v>6</v>
      </c>
      <c r="F3" s="106" t="s">
        <v>7</v>
      </c>
      <c r="G3" s="70" t="s">
        <v>8</v>
      </c>
      <c r="H3" s="71"/>
    </row>
    <row r="4" spans="1:8" ht="15" thickBot="1">
      <c r="A4" s="58"/>
      <c r="B4" s="60"/>
      <c r="C4" s="62"/>
      <c r="D4" s="64"/>
      <c r="E4" s="91"/>
      <c r="F4" s="107"/>
      <c r="G4" s="72"/>
      <c r="H4" s="73"/>
    </row>
    <row r="5" spans="1:8" ht="15">
      <c r="A5" s="16" t="s">
        <v>9</v>
      </c>
      <c r="B5" s="6"/>
      <c r="C5" s="6" t="s">
        <v>10</v>
      </c>
      <c r="D5" s="39">
        <v>1322</v>
      </c>
      <c r="E5" s="97"/>
      <c r="F5" s="108"/>
      <c r="G5" s="77" t="s">
        <v>11</v>
      </c>
      <c r="H5" s="80"/>
    </row>
    <row r="6" spans="1:8" ht="15">
      <c r="A6" s="12" t="s">
        <v>12</v>
      </c>
      <c r="B6" s="7"/>
      <c r="C6" s="7"/>
      <c r="D6" s="8">
        <v>5</v>
      </c>
      <c r="E6" s="98"/>
      <c r="F6" s="109"/>
      <c r="G6" s="78"/>
      <c r="H6" s="81"/>
    </row>
    <row r="7" spans="1:8" ht="15">
      <c r="A7" s="12" t="s">
        <v>13</v>
      </c>
      <c r="B7" s="7"/>
      <c r="C7" s="7" t="s">
        <v>10</v>
      </c>
      <c r="D7" s="40">
        <f>D5*D6</f>
        <v>6610</v>
      </c>
      <c r="E7" s="99"/>
      <c r="F7" s="109"/>
      <c r="G7" s="79"/>
      <c r="H7" s="81"/>
    </row>
    <row r="8" spans="1:8" ht="15" customHeight="1">
      <c r="A8" s="17" t="s">
        <v>22</v>
      </c>
      <c r="B8" s="13"/>
      <c r="C8" s="13" t="s">
        <v>20</v>
      </c>
      <c r="D8" s="18" t="s">
        <v>48</v>
      </c>
      <c r="E8" s="50"/>
      <c r="F8" s="109"/>
      <c r="G8" s="82" t="s">
        <v>18</v>
      </c>
      <c r="H8" s="92">
        <f>H5*D6</f>
        <v>0</v>
      </c>
    </row>
    <row r="9" spans="1:8" ht="15">
      <c r="A9" s="17" t="s">
        <v>49</v>
      </c>
      <c r="B9" s="13"/>
      <c r="C9" s="13" t="s">
        <v>16</v>
      </c>
      <c r="D9" s="18" t="s">
        <v>50</v>
      </c>
      <c r="E9" s="50"/>
      <c r="F9" s="109"/>
      <c r="G9" s="83"/>
      <c r="H9" s="93"/>
    </row>
    <row r="10" spans="1:8" ht="15" thickBot="1">
      <c r="A10" s="17" t="s">
        <v>51</v>
      </c>
      <c r="B10" s="13"/>
      <c r="C10" s="13" t="s">
        <v>20</v>
      </c>
      <c r="D10" s="18" t="s">
        <v>57</v>
      </c>
      <c r="E10" s="50"/>
      <c r="F10" s="109"/>
      <c r="G10" s="84"/>
      <c r="H10" s="94"/>
    </row>
    <row r="11" spans="1:6" ht="15" thickBot="1">
      <c r="A11" s="19" t="s">
        <v>54</v>
      </c>
      <c r="B11" s="14"/>
      <c r="C11" s="14" t="s">
        <v>16</v>
      </c>
      <c r="D11" s="20" t="s">
        <v>55</v>
      </c>
      <c r="E11" s="51"/>
      <c r="F11" s="110"/>
    </row>
    <row r="12" spans="1:6" ht="15">
      <c r="A12" s="10"/>
      <c r="B12" s="10"/>
      <c r="C12" s="10"/>
      <c r="D12" s="10"/>
      <c r="E12" s="10"/>
      <c r="F12" s="10"/>
    </row>
    <row r="13" spans="1:6" ht="15">
      <c r="A13" s="15" t="s">
        <v>30</v>
      </c>
      <c r="B13" s="15"/>
      <c r="C13" s="10"/>
      <c r="D13" s="10"/>
      <c r="E13" s="10"/>
      <c r="F13" s="10"/>
    </row>
  </sheetData>
  <sheetProtection algorithmName="SHA-512" hashValue="wyefsfPXik+JGkRZIs815Y84lfYCjt/lEWZNSGxSvIGeFlhuePNZaByu3Z3Ufd202+7pfrcdMMixa8yqa52xCg==" saltValue="q7wrLDHwMe6UcQ6gL3sc0g==" spinCount="100000" sheet="1" objects="1" scenarios="1"/>
  <mergeCells count="13">
    <mergeCell ref="A3:A4"/>
    <mergeCell ref="B3:B4"/>
    <mergeCell ref="C3:C4"/>
    <mergeCell ref="D3:D4"/>
    <mergeCell ref="E3:E4"/>
    <mergeCell ref="G3:H4"/>
    <mergeCell ref="E5:E7"/>
    <mergeCell ref="F5:F11"/>
    <mergeCell ref="G5:G7"/>
    <mergeCell ref="H5:H7"/>
    <mergeCell ref="G8:G10"/>
    <mergeCell ref="H8:H10"/>
    <mergeCell ref="F3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5"/>
  <sheetViews>
    <sheetView zoomScale="80" zoomScaleNormal="80" workbookViewId="0" topLeftCell="A1">
      <selection activeCell="D22" sqref="D22"/>
    </sheetView>
  </sheetViews>
  <sheetFormatPr defaultColWidth="8.7109375" defaultRowHeight="15"/>
  <cols>
    <col min="1" max="1" width="21.57421875" style="10" bestFit="1" customWidth="1"/>
    <col min="2" max="2" width="20.00390625" style="10" bestFit="1" customWidth="1"/>
    <col min="3" max="3" width="14.57421875" style="10" customWidth="1"/>
    <col min="4" max="4" width="30.8515625" style="10" bestFit="1" customWidth="1"/>
    <col min="5" max="6" width="24.8515625" style="10" customWidth="1"/>
    <col min="7" max="7" width="16.140625" style="0" customWidth="1"/>
    <col min="8" max="8" width="19.57421875" style="0" customWidth="1"/>
    <col min="9" max="16384" width="8.7109375" style="10" customWidth="1"/>
  </cols>
  <sheetData>
    <row r="1" spans="1:8" ht="15">
      <c r="A1" s="9" t="s">
        <v>0</v>
      </c>
      <c r="G1" s="10"/>
      <c r="H1" s="10"/>
    </row>
    <row r="2" spans="1:8" ht="18.6" thickBot="1">
      <c r="A2" s="11" t="s">
        <v>58</v>
      </c>
      <c r="B2" s="10"/>
      <c r="C2" s="10"/>
      <c r="D2" s="10"/>
      <c r="E2" s="10"/>
      <c r="F2" s="10"/>
      <c r="G2" s="10"/>
      <c r="H2" s="10"/>
    </row>
    <row r="3" spans="1:8" ht="15" customHeight="1">
      <c r="A3" s="57" t="s">
        <v>2</v>
      </c>
      <c r="B3" s="59" t="s">
        <v>3</v>
      </c>
      <c r="C3" s="61" t="s">
        <v>4</v>
      </c>
      <c r="D3" s="63" t="s">
        <v>5</v>
      </c>
      <c r="E3" s="90" t="s">
        <v>6</v>
      </c>
      <c r="F3" s="106" t="s">
        <v>7</v>
      </c>
      <c r="G3" s="70" t="s">
        <v>8</v>
      </c>
      <c r="H3" s="71"/>
    </row>
    <row r="4" spans="1:8" ht="15" thickBot="1">
      <c r="A4" s="58"/>
      <c r="B4" s="60"/>
      <c r="C4" s="62"/>
      <c r="D4" s="64"/>
      <c r="E4" s="91"/>
      <c r="F4" s="107"/>
      <c r="G4" s="72"/>
      <c r="H4" s="73"/>
    </row>
    <row r="5" spans="1:8" ht="15">
      <c r="A5" s="16" t="s">
        <v>9</v>
      </c>
      <c r="B5" s="6"/>
      <c r="C5" s="6" t="s">
        <v>10</v>
      </c>
      <c r="D5" s="39">
        <v>1735</v>
      </c>
      <c r="E5" s="97"/>
      <c r="F5" s="108"/>
      <c r="G5" s="77" t="s">
        <v>11</v>
      </c>
      <c r="H5" s="80"/>
    </row>
    <row r="6" spans="1:8" ht="15">
      <c r="A6" s="12" t="s">
        <v>12</v>
      </c>
      <c r="B6" s="7"/>
      <c r="C6" s="7"/>
      <c r="D6" s="8">
        <v>19</v>
      </c>
      <c r="E6" s="98"/>
      <c r="F6" s="109"/>
      <c r="G6" s="78"/>
      <c r="H6" s="81"/>
    </row>
    <row r="7" spans="1:8" ht="15">
      <c r="A7" s="12" t="s">
        <v>13</v>
      </c>
      <c r="B7" s="7"/>
      <c r="C7" s="7" t="s">
        <v>10</v>
      </c>
      <c r="D7" s="40">
        <f>D5*D6</f>
        <v>32965</v>
      </c>
      <c r="E7" s="99"/>
      <c r="F7" s="109"/>
      <c r="G7" s="79"/>
      <c r="H7" s="81"/>
    </row>
    <row r="8" spans="1:8" ht="15" customHeight="1">
      <c r="A8" s="17" t="s">
        <v>59</v>
      </c>
      <c r="B8" s="13"/>
      <c r="C8" s="13" t="s">
        <v>16</v>
      </c>
      <c r="D8" s="18" t="s">
        <v>60</v>
      </c>
      <c r="E8" s="50"/>
      <c r="F8" s="109"/>
      <c r="G8" s="82" t="s">
        <v>18</v>
      </c>
      <c r="H8" s="92">
        <f>H5*D6</f>
        <v>0</v>
      </c>
    </row>
    <row r="9" spans="1:8" ht="15">
      <c r="A9" s="17" t="s">
        <v>19</v>
      </c>
      <c r="B9" s="13"/>
      <c r="C9" s="13" t="s">
        <v>20</v>
      </c>
      <c r="D9" s="18" t="s">
        <v>61</v>
      </c>
      <c r="E9" s="50"/>
      <c r="F9" s="109"/>
      <c r="G9" s="83"/>
      <c r="H9" s="93"/>
    </row>
    <row r="10" spans="1:8" ht="15" customHeight="1" thickBot="1">
      <c r="A10" s="17" t="s">
        <v>62</v>
      </c>
      <c r="B10" s="13"/>
      <c r="C10" s="13" t="s">
        <v>20</v>
      </c>
      <c r="D10" s="18" t="s">
        <v>63</v>
      </c>
      <c r="E10" s="50"/>
      <c r="F10" s="109"/>
      <c r="G10" s="84"/>
      <c r="H10" s="94"/>
    </row>
    <row r="11" spans="1:6" ht="15" thickBot="1">
      <c r="A11" s="19" t="s">
        <v>64</v>
      </c>
      <c r="B11" s="14"/>
      <c r="C11" s="14" t="s">
        <v>16</v>
      </c>
      <c r="D11" s="20" t="s">
        <v>65</v>
      </c>
      <c r="E11" s="51"/>
      <c r="F11" s="110"/>
    </row>
    <row r="12" ht="15">
      <c r="I12"/>
    </row>
    <row r="13" spans="1:9" ht="15">
      <c r="A13" s="15" t="s">
        <v>30</v>
      </c>
      <c r="B13" s="15"/>
      <c r="I13"/>
    </row>
    <row r="14" ht="15">
      <c r="I14"/>
    </row>
    <row r="15" ht="15">
      <c r="I15"/>
    </row>
  </sheetData>
  <sheetProtection algorithmName="SHA-512" hashValue="d7sP35mG0ZO7wZvP4Sw/MmnM90xe0If4ZPDgOEZiF1huWfDHvIrIXsIZCma9WOp9SBEhaxLbL61Os/+GaK6pfA==" saltValue="ZkeCANhoLJL/f8seCf6lug==" spinCount="100000" sheet="1" objects="1" scenarios="1"/>
  <mergeCells count="13">
    <mergeCell ref="G8:G10"/>
    <mergeCell ref="H8:H10"/>
    <mergeCell ref="F3:F4"/>
    <mergeCell ref="G3:H4"/>
    <mergeCell ref="A3:A4"/>
    <mergeCell ref="B3:B4"/>
    <mergeCell ref="C3:C4"/>
    <mergeCell ref="D3:D4"/>
    <mergeCell ref="E3:E4"/>
    <mergeCell ref="E5:E7"/>
    <mergeCell ref="F5:F11"/>
    <mergeCell ref="G5:G7"/>
    <mergeCell ref="H5:H7"/>
  </mergeCells>
  <printOptions/>
  <pageMargins left="0.7" right="0.7" top="0.787401575" bottom="0.787401575" header="0.3" footer="0.3"/>
  <pageSetup horizontalDpi="600" verticalDpi="600" orientation="portrait" paperSize="9" scale="50" r:id="rId1"/>
  <colBreaks count="1" manualBreakCount="1">
    <brk id="8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6"/>
  <sheetViews>
    <sheetView zoomScale="80" zoomScaleNormal="80" workbookViewId="0" topLeftCell="A1"/>
  </sheetViews>
  <sheetFormatPr defaultColWidth="8.7109375" defaultRowHeight="15"/>
  <cols>
    <col min="1" max="1" width="21.57421875" style="10" bestFit="1" customWidth="1"/>
    <col min="2" max="2" width="20.00390625" style="10" bestFit="1" customWidth="1"/>
    <col min="3" max="3" width="14.57421875" style="10" customWidth="1"/>
    <col min="4" max="4" width="30.8515625" style="10" bestFit="1" customWidth="1"/>
    <col min="5" max="6" width="24.8515625" style="10" customWidth="1"/>
    <col min="7" max="7" width="16.140625" style="0" customWidth="1"/>
    <col min="8" max="8" width="19.57421875" style="0" customWidth="1"/>
    <col min="9" max="16384" width="8.7109375" style="10" customWidth="1"/>
  </cols>
  <sheetData>
    <row r="1" spans="1:8" ht="15">
      <c r="A1" s="9" t="s">
        <v>0</v>
      </c>
      <c r="G1" s="10"/>
      <c r="H1" s="10"/>
    </row>
    <row r="2" spans="1:8" ht="18.6" thickBot="1">
      <c r="A2" s="11" t="s">
        <v>66</v>
      </c>
      <c r="B2" s="10"/>
      <c r="C2" s="10"/>
      <c r="D2" s="10"/>
      <c r="E2" s="10"/>
      <c r="F2" s="10"/>
      <c r="G2" s="10"/>
      <c r="H2" s="10"/>
    </row>
    <row r="3" spans="1:8" ht="15">
      <c r="A3" s="57" t="s">
        <v>2</v>
      </c>
      <c r="B3" s="59" t="s">
        <v>3</v>
      </c>
      <c r="C3" s="61" t="s">
        <v>4</v>
      </c>
      <c r="D3" s="63" t="s">
        <v>5</v>
      </c>
      <c r="E3" s="90" t="s">
        <v>6</v>
      </c>
      <c r="F3" s="106" t="s">
        <v>7</v>
      </c>
      <c r="G3" s="70" t="s">
        <v>8</v>
      </c>
      <c r="H3" s="71"/>
    </row>
    <row r="4" spans="1:8" ht="15" thickBot="1">
      <c r="A4" s="58"/>
      <c r="B4" s="60"/>
      <c r="C4" s="62"/>
      <c r="D4" s="64"/>
      <c r="E4" s="91"/>
      <c r="F4" s="107"/>
      <c r="G4" s="72"/>
      <c r="H4" s="73"/>
    </row>
    <row r="5" spans="1:8" ht="15">
      <c r="A5" s="16" t="s">
        <v>9</v>
      </c>
      <c r="B5" s="6"/>
      <c r="C5" s="6" t="s">
        <v>10</v>
      </c>
      <c r="D5" s="39">
        <v>1700</v>
      </c>
      <c r="E5" s="97"/>
      <c r="F5" s="108"/>
      <c r="G5" s="77" t="s">
        <v>11</v>
      </c>
      <c r="H5" s="80"/>
    </row>
    <row r="6" spans="1:8" ht="15">
      <c r="A6" s="12" t="s">
        <v>12</v>
      </c>
      <c r="B6" s="7"/>
      <c r="C6" s="7"/>
      <c r="D6" s="8">
        <v>11</v>
      </c>
      <c r="E6" s="98"/>
      <c r="F6" s="109"/>
      <c r="G6" s="78"/>
      <c r="H6" s="81"/>
    </row>
    <row r="7" spans="1:8" ht="15">
      <c r="A7" s="12" t="s">
        <v>13</v>
      </c>
      <c r="B7" s="7"/>
      <c r="C7" s="7" t="s">
        <v>10</v>
      </c>
      <c r="D7" s="40">
        <f>D5*D6</f>
        <v>18700</v>
      </c>
      <c r="E7" s="99"/>
      <c r="F7" s="109"/>
      <c r="G7" s="79"/>
      <c r="H7" s="81"/>
    </row>
    <row r="8" spans="1:8" ht="15" customHeight="1">
      <c r="A8" s="17" t="s">
        <v>59</v>
      </c>
      <c r="B8" s="13"/>
      <c r="C8" s="13" t="s">
        <v>16</v>
      </c>
      <c r="D8" s="18" t="s">
        <v>60</v>
      </c>
      <c r="E8" s="50"/>
      <c r="F8" s="109"/>
      <c r="G8" s="82" t="s">
        <v>18</v>
      </c>
      <c r="H8" s="92">
        <f>H5*D6</f>
        <v>0</v>
      </c>
    </row>
    <row r="9" spans="1:8" ht="15">
      <c r="A9" s="17" t="s">
        <v>19</v>
      </c>
      <c r="B9" s="13"/>
      <c r="C9" s="13" t="s">
        <v>20</v>
      </c>
      <c r="D9" s="18" t="s">
        <v>61</v>
      </c>
      <c r="E9" s="50"/>
      <c r="F9" s="109"/>
      <c r="G9" s="83"/>
      <c r="H9" s="93"/>
    </row>
    <row r="10" spans="1:8" ht="15" thickBot="1">
      <c r="A10" s="17" t="s">
        <v>62</v>
      </c>
      <c r="B10" s="13"/>
      <c r="C10" s="13" t="s">
        <v>20</v>
      </c>
      <c r="D10" s="18" t="s">
        <v>67</v>
      </c>
      <c r="E10" s="50"/>
      <c r="F10" s="109"/>
      <c r="G10" s="84"/>
      <c r="H10" s="94"/>
    </row>
    <row r="11" spans="1:6" ht="15" thickBot="1">
      <c r="A11" s="19" t="s">
        <v>64</v>
      </c>
      <c r="B11" s="14"/>
      <c r="C11" s="14" t="s">
        <v>16</v>
      </c>
      <c r="D11" s="20" t="s">
        <v>68</v>
      </c>
      <c r="E11" s="51"/>
      <c r="F11" s="110"/>
    </row>
    <row r="12" spans="9:10" ht="15">
      <c r="I12"/>
      <c r="J12"/>
    </row>
    <row r="13" spans="1:10" ht="15">
      <c r="A13" s="15" t="s">
        <v>30</v>
      </c>
      <c r="B13" s="15"/>
      <c r="I13"/>
      <c r="J13"/>
    </row>
    <row r="14" spans="9:10" ht="15">
      <c r="I14"/>
      <c r="J14"/>
    </row>
    <row r="15" spans="9:10" ht="15">
      <c r="I15"/>
      <c r="J15"/>
    </row>
    <row r="16" spans="9:10" ht="15">
      <c r="I16"/>
      <c r="J16"/>
    </row>
  </sheetData>
  <sheetProtection algorithmName="SHA-512" hashValue="piTZ1gpNx+td10Vp7a8uxxZqaF5kj/HlBwDQncKGj4R0wYhax4oAH5Zm976YdPhddiGbU9qt35vtEUX92SvcxQ==" saltValue="zRTnBe8PUXQiB7rWQP5oXg==" spinCount="100000" sheet="1" objects="1" scenarios="1"/>
  <mergeCells count="13">
    <mergeCell ref="H8:H10"/>
    <mergeCell ref="G3:H4"/>
    <mergeCell ref="E5:E7"/>
    <mergeCell ref="F5:F11"/>
    <mergeCell ref="G5:G7"/>
    <mergeCell ref="H5:H7"/>
    <mergeCell ref="G8:G10"/>
    <mergeCell ref="F3:F4"/>
    <mergeCell ref="A3:A4"/>
    <mergeCell ref="B3:B4"/>
    <mergeCell ref="C3:C4"/>
    <mergeCell ref="D3:D4"/>
    <mergeCell ref="E3:E4"/>
  </mergeCells>
  <printOptions/>
  <pageMargins left="0.7" right="0.7" top="0.787401575" bottom="0.787401575" header="0.3" footer="0.3"/>
  <pageSetup horizontalDpi="600" verticalDpi="600" orientation="portrait" paperSize="9" scale="50" r:id="rId1"/>
  <colBreaks count="1" manualBreakCount="1">
    <brk id="8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zoomScale="80" zoomScaleNormal="80" workbookViewId="0" topLeftCell="A1">
      <selection activeCell="E20" sqref="E20"/>
    </sheetView>
  </sheetViews>
  <sheetFormatPr defaultColWidth="9.140625" defaultRowHeight="15"/>
  <cols>
    <col min="1" max="1" width="21.57421875" style="0" bestFit="1" customWidth="1"/>
    <col min="2" max="2" width="20.00390625" style="0" bestFit="1" customWidth="1"/>
    <col min="3" max="3" width="14.57421875" style="0" customWidth="1"/>
    <col min="4" max="4" width="30.8515625" style="0" bestFit="1" customWidth="1"/>
    <col min="5" max="6" width="24.8515625" style="0" customWidth="1"/>
    <col min="7" max="7" width="16.140625" style="0" customWidth="1"/>
    <col min="8" max="8" width="19.57421875" style="0" customWidth="1"/>
  </cols>
  <sheetData>
    <row r="1" spans="1:8" ht="15">
      <c r="A1" s="9" t="s">
        <v>0</v>
      </c>
      <c r="B1" s="10"/>
      <c r="C1" s="10"/>
      <c r="D1" s="10"/>
      <c r="E1" s="10"/>
      <c r="F1" s="10"/>
      <c r="G1" s="10"/>
      <c r="H1" s="10"/>
    </row>
    <row r="2" spans="1:8" ht="18.6" thickBot="1">
      <c r="A2" s="11" t="s">
        <v>69</v>
      </c>
      <c r="B2" s="10"/>
      <c r="C2" s="10"/>
      <c r="D2" s="10"/>
      <c r="E2" s="10"/>
      <c r="F2" s="10"/>
      <c r="G2" s="10"/>
      <c r="H2" s="10"/>
    </row>
    <row r="3" spans="1:8" ht="15">
      <c r="A3" s="57" t="s">
        <v>2</v>
      </c>
      <c r="B3" s="59" t="s">
        <v>3</v>
      </c>
      <c r="C3" s="61" t="s">
        <v>4</v>
      </c>
      <c r="D3" s="63" t="s">
        <v>5</v>
      </c>
      <c r="E3" s="90" t="s">
        <v>6</v>
      </c>
      <c r="F3" s="106" t="s">
        <v>7</v>
      </c>
      <c r="G3" s="95" t="s">
        <v>8</v>
      </c>
      <c r="H3" s="71"/>
    </row>
    <row r="4" spans="1:8" ht="15" thickBot="1">
      <c r="A4" s="58"/>
      <c r="B4" s="60"/>
      <c r="C4" s="62"/>
      <c r="D4" s="64"/>
      <c r="E4" s="91"/>
      <c r="F4" s="107"/>
      <c r="G4" s="96"/>
      <c r="H4" s="73"/>
    </row>
    <row r="5" spans="1:8" ht="15">
      <c r="A5" s="16" t="s">
        <v>9</v>
      </c>
      <c r="B5" s="6"/>
      <c r="C5" s="6" t="s">
        <v>10</v>
      </c>
      <c r="D5" s="39">
        <v>165</v>
      </c>
      <c r="E5" s="97"/>
      <c r="F5" s="108"/>
      <c r="G5" s="100" t="s">
        <v>11</v>
      </c>
      <c r="H5" s="80"/>
    </row>
    <row r="6" spans="1:8" ht="15">
      <c r="A6" s="12" t="s">
        <v>12</v>
      </c>
      <c r="B6" s="7"/>
      <c r="C6" s="7"/>
      <c r="D6" s="8">
        <v>20</v>
      </c>
      <c r="E6" s="98"/>
      <c r="F6" s="109"/>
      <c r="G6" s="101"/>
      <c r="H6" s="81"/>
    </row>
    <row r="7" spans="1:8" ht="15">
      <c r="A7" s="12" t="s">
        <v>13</v>
      </c>
      <c r="B7" s="7"/>
      <c r="C7" s="7" t="s">
        <v>10</v>
      </c>
      <c r="D7" s="40">
        <f>D5*D6</f>
        <v>3300</v>
      </c>
      <c r="E7" s="99"/>
      <c r="F7" s="109"/>
      <c r="G7" s="102"/>
      <c r="H7" s="81"/>
    </row>
    <row r="8" spans="1:8" ht="15" customHeight="1">
      <c r="A8" s="17" t="s">
        <v>62</v>
      </c>
      <c r="B8" s="13"/>
      <c r="C8" s="13" t="s">
        <v>20</v>
      </c>
      <c r="D8" s="18" t="s">
        <v>70</v>
      </c>
      <c r="E8" s="50"/>
      <c r="F8" s="109"/>
      <c r="G8" s="103" t="s">
        <v>18</v>
      </c>
      <c r="H8" s="92">
        <f>H5*D6</f>
        <v>0</v>
      </c>
    </row>
    <row r="9" spans="1:8" ht="15">
      <c r="A9" s="17" t="s">
        <v>54</v>
      </c>
      <c r="B9" s="13"/>
      <c r="C9" s="13" t="s">
        <v>20</v>
      </c>
      <c r="D9" s="18" t="s">
        <v>71</v>
      </c>
      <c r="E9" s="50"/>
      <c r="F9" s="109"/>
      <c r="G9" s="104"/>
      <c r="H9" s="93"/>
    </row>
    <row r="10" spans="1:8" ht="15" thickBot="1">
      <c r="A10" s="19" t="s">
        <v>59</v>
      </c>
      <c r="B10" s="14"/>
      <c r="C10" s="14" t="s">
        <v>16</v>
      </c>
      <c r="D10" s="20" t="s">
        <v>60</v>
      </c>
      <c r="E10" s="51"/>
      <c r="F10" s="110"/>
      <c r="G10" s="105"/>
      <c r="H10" s="94"/>
    </row>
    <row r="11" spans="1:6" ht="15">
      <c r="A11" s="10"/>
      <c r="B11" s="10"/>
      <c r="C11" s="10"/>
      <c r="D11" s="10"/>
      <c r="E11" s="10"/>
      <c r="F11" s="10"/>
    </row>
    <row r="12" spans="1:6" ht="15">
      <c r="A12" s="15" t="s">
        <v>30</v>
      </c>
      <c r="B12" s="15"/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0"/>
      <c r="C14" s="10"/>
      <c r="D14" s="10"/>
      <c r="E14" s="10"/>
      <c r="F14" s="10"/>
    </row>
  </sheetData>
  <sheetProtection algorithmName="SHA-512" hashValue="Jni7Gbcn6lJ7kiy1LuHbHpljs3ceFKKPN/fA5XHBqp+9VdpRqNvc4qj6xpdhZLU9YB9G3RHRqaoV6IM+Nn+r5A==" saltValue="Pzjr1nXuBClb7G7xHGcpnw==" spinCount="100000" sheet="1" objects="1" scenarios="1"/>
  <mergeCells count="13">
    <mergeCell ref="H8:H10"/>
    <mergeCell ref="G3:H4"/>
    <mergeCell ref="E5:E7"/>
    <mergeCell ref="F5:F10"/>
    <mergeCell ref="G5:G7"/>
    <mergeCell ref="H5:H7"/>
    <mergeCell ref="G8:G10"/>
    <mergeCell ref="F3:F4"/>
    <mergeCell ref="A3:A4"/>
    <mergeCell ref="B3:B4"/>
    <mergeCell ref="C3:C4"/>
    <mergeCell ref="D3:D4"/>
    <mergeCell ref="E3:E4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0"/>
  <sheetViews>
    <sheetView zoomScale="80" zoomScaleNormal="80" workbookViewId="0" topLeftCell="A1">
      <selection activeCell="E17" sqref="E17"/>
    </sheetView>
  </sheetViews>
  <sheetFormatPr defaultColWidth="9.140625" defaultRowHeight="15"/>
  <cols>
    <col min="1" max="1" width="21.57421875" style="0" bestFit="1" customWidth="1"/>
    <col min="2" max="2" width="44.421875" style="0" customWidth="1"/>
    <col min="3" max="3" width="16.57421875" style="0" customWidth="1"/>
    <col min="4" max="4" width="70.57421875" style="0" customWidth="1"/>
    <col min="5" max="5" width="32.57421875" style="0" customWidth="1"/>
    <col min="6" max="6" width="21.00390625" style="0" customWidth="1"/>
    <col min="7" max="7" width="16.140625" style="0" customWidth="1"/>
    <col min="8" max="8" width="19.57421875" style="0" customWidth="1"/>
  </cols>
  <sheetData>
    <row r="1" spans="1:8" ht="15">
      <c r="A1" s="9" t="s">
        <v>0</v>
      </c>
      <c r="G1" s="10"/>
      <c r="H1" s="10"/>
    </row>
    <row r="2" spans="1:8" ht="18.6" thickBot="1">
      <c r="A2" s="11" t="s">
        <v>72</v>
      </c>
      <c r="B2" s="10"/>
      <c r="C2" s="10"/>
      <c r="D2" s="10"/>
      <c r="E2" s="10"/>
      <c r="F2" s="10"/>
      <c r="G2" s="10"/>
      <c r="H2" s="10"/>
    </row>
    <row r="3" spans="1:8" ht="15" customHeight="1">
      <c r="A3" s="57" t="s">
        <v>2</v>
      </c>
      <c r="B3" s="63" t="s">
        <v>3</v>
      </c>
      <c r="C3" s="57" t="s">
        <v>4</v>
      </c>
      <c r="D3" s="63" t="s">
        <v>5</v>
      </c>
      <c r="E3" s="114" t="s">
        <v>6</v>
      </c>
      <c r="F3" s="122" t="s">
        <v>7</v>
      </c>
      <c r="G3" s="70" t="s">
        <v>8</v>
      </c>
      <c r="H3" s="71"/>
    </row>
    <row r="4" spans="1:8" ht="15" thickBot="1">
      <c r="A4" s="58"/>
      <c r="B4" s="64"/>
      <c r="C4" s="58"/>
      <c r="D4" s="64"/>
      <c r="E4" s="115"/>
      <c r="F4" s="123"/>
      <c r="G4" s="72"/>
      <c r="H4" s="73"/>
    </row>
    <row r="5" spans="1:8" ht="15">
      <c r="A5" s="22" t="s">
        <v>9</v>
      </c>
      <c r="B5" s="23"/>
      <c r="C5" s="22" t="s">
        <v>10</v>
      </c>
      <c r="D5" s="39">
        <v>22400</v>
      </c>
      <c r="E5" s="116"/>
      <c r="F5" s="119"/>
      <c r="G5" s="77" t="s">
        <v>11</v>
      </c>
      <c r="H5" s="80"/>
    </row>
    <row r="6" spans="1:8" ht="15">
      <c r="A6" s="24" t="s">
        <v>12</v>
      </c>
      <c r="B6" s="25"/>
      <c r="C6" s="24"/>
      <c r="D6" s="8">
        <v>20</v>
      </c>
      <c r="E6" s="117"/>
      <c r="F6" s="120"/>
      <c r="G6" s="78"/>
      <c r="H6" s="81"/>
    </row>
    <row r="7" spans="1:8" ht="15">
      <c r="A7" s="24" t="s">
        <v>13</v>
      </c>
      <c r="B7" s="25"/>
      <c r="C7" s="24" t="s">
        <v>10</v>
      </c>
      <c r="D7" s="40">
        <f>D5*D6</f>
        <v>448000</v>
      </c>
      <c r="E7" s="118"/>
      <c r="F7" s="120"/>
      <c r="G7" s="79"/>
      <c r="H7" s="81"/>
    </row>
    <row r="8" spans="1:8" ht="15" customHeight="1">
      <c r="A8" s="26" t="s">
        <v>73</v>
      </c>
      <c r="B8" s="27" t="s">
        <v>74</v>
      </c>
      <c r="C8" s="28" t="s">
        <v>16</v>
      </c>
      <c r="D8" s="27" t="s">
        <v>75</v>
      </c>
      <c r="E8" s="53"/>
      <c r="F8" s="120"/>
      <c r="G8" s="82" t="s">
        <v>18</v>
      </c>
      <c r="H8" s="92">
        <f>H5*D6</f>
        <v>0</v>
      </c>
    </row>
    <row r="9" spans="1:8" ht="15">
      <c r="A9" s="29"/>
      <c r="B9" s="27" t="s">
        <v>76</v>
      </c>
      <c r="C9" s="28" t="s">
        <v>16</v>
      </c>
      <c r="D9" s="27" t="s">
        <v>77</v>
      </c>
      <c r="E9" s="53"/>
      <c r="F9" s="120"/>
      <c r="G9" s="83"/>
      <c r="H9" s="93"/>
    </row>
    <row r="10" spans="1:8" ht="15" thickBot="1">
      <c r="A10" s="30" t="s">
        <v>78</v>
      </c>
      <c r="B10" s="27" t="s">
        <v>79</v>
      </c>
      <c r="C10" s="31" t="s">
        <v>16</v>
      </c>
      <c r="D10" s="27" t="s">
        <v>80</v>
      </c>
      <c r="E10" s="53"/>
      <c r="F10" s="120"/>
      <c r="G10" s="84"/>
      <c r="H10" s="94"/>
    </row>
    <row r="11" spans="1:6" ht="15">
      <c r="A11" s="30"/>
      <c r="B11" s="27" t="s">
        <v>81</v>
      </c>
      <c r="C11" s="31" t="s">
        <v>82</v>
      </c>
      <c r="D11" s="27" t="s">
        <v>83</v>
      </c>
      <c r="E11" s="53"/>
      <c r="F11" s="120"/>
    </row>
    <row r="12" spans="1:6" ht="15">
      <c r="A12" s="30"/>
      <c r="B12" s="27" t="s">
        <v>22</v>
      </c>
      <c r="C12" s="31" t="s">
        <v>20</v>
      </c>
      <c r="D12" s="27" t="s">
        <v>84</v>
      </c>
      <c r="E12" s="53"/>
      <c r="F12" s="120"/>
    </row>
    <row r="13" spans="1:6" ht="15">
      <c r="A13" s="30"/>
      <c r="B13" s="27" t="s">
        <v>85</v>
      </c>
      <c r="C13" s="31" t="s">
        <v>16</v>
      </c>
      <c r="D13" s="32" t="s">
        <v>86</v>
      </c>
      <c r="E13" s="53"/>
      <c r="F13" s="120"/>
    </row>
    <row r="14" spans="1:6" ht="15">
      <c r="A14" s="111" t="s">
        <v>87</v>
      </c>
      <c r="B14" s="27" t="s">
        <v>88</v>
      </c>
      <c r="C14" s="31" t="s">
        <v>16</v>
      </c>
      <c r="D14" s="27" t="s">
        <v>89</v>
      </c>
      <c r="E14" s="53"/>
      <c r="F14" s="120"/>
    </row>
    <row r="15" spans="1:6" ht="15">
      <c r="A15" s="113"/>
      <c r="B15" s="27" t="s">
        <v>90</v>
      </c>
      <c r="C15" s="31" t="s">
        <v>20</v>
      </c>
      <c r="D15" s="27" t="s">
        <v>91</v>
      </c>
      <c r="E15" s="53"/>
      <c r="F15" s="120"/>
    </row>
    <row r="16" spans="1:6" ht="15">
      <c r="A16" s="112"/>
      <c r="B16" s="27" t="s">
        <v>92</v>
      </c>
      <c r="C16" s="31" t="s">
        <v>20</v>
      </c>
      <c r="D16" s="27" t="s">
        <v>93</v>
      </c>
      <c r="E16" s="53"/>
      <c r="F16" s="120"/>
    </row>
    <row r="17" spans="1:6" ht="15">
      <c r="A17" s="30" t="s">
        <v>94</v>
      </c>
      <c r="B17" s="27" t="s">
        <v>88</v>
      </c>
      <c r="C17" s="31" t="s">
        <v>16</v>
      </c>
      <c r="D17" s="27" t="s">
        <v>95</v>
      </c>
      <c r="E17" s="53"/>
      <c r="F17" s="120"/>
    </row>
    <row r="18" spans="1:6" ht="15">
      <c r="A18" s="30"/>
      <c r="B18" s="27" t="s">
        <v>96</v>
      </c>
      <c r="C18" s="31" t="s">
        <v>20</v>
      </c>
      <c r="D18" s="27" t="s">
        <v>97</v>
      </c>
      <c r="E18" s="53"/>
      <c r="F18" s="120"/>
    </row>
    <row r="19" spans="1:6" ht="15">
      <c r="A19" s="29"/>
      <c r="B19" s="27" t="s">
        <v>98</v>
      </c>
      <c r="C19" s="31" t="s">
        <v>20</v>
      </c>
      <c r="D19" s="27" t="s">
        <v>99</v>
      </c>
      <c r="E19" s="53"/>
      <c r="F19" s="120"/>
    </row>
    <row r="20" spans="1:6" ht="15">
      <c r="A20" s="26" t="s">
        <v>100</v>
      </c>
      <c r="B20" s="27"/>
      <c r="C20" s="31" t="s">
        <v>10</v>
      </c>
      <c r="D20" s="27" t="s">
        <v>101</v>
      </c>
      <c r="E20" s="53"/>
      <c r="F20" s="120"/>
    </row>
    <row r="21" spans="1:6" ht="15">
      <c r="A21" s="26" t="s">
        <v>102</v>
      </c>
      <c r="B21" s="27" t="s">
        <v>103</v>
      </c>
      <c r="C21" s="31" t="s">
        <v>16</v>
      </c>
      <c r="D21" s="27" t="s">
        <v>104</v>
      </c>
      <c r="E21" s="53"/>
      <c r="F21" s="120"/>
    </row>
    <row r="22" spans="1:6" ht="15">
      <c r="A22" s="31" t="s">
        <v>105</v>
      </c>
      <c r="B22" s="27"/>
      <c r="C22" s="31" t="s">
        <v>16</v>
      </c>
      <c r="D22" s="27" t="s">
        <v>106</v>
      </c>
      <c r="E22" s="53"/>
      <c r="F22" s="120"/>
    </row>
    <row r="23" spans="1:6" ht="15">
      <c r="A23" s="31" t="s">
        <v>107</v>
      </c>
      <c r="B23" s="27"/>
      <c r="C23" s="33" t="s">
        <v>16</v>
      </c>
      <c r="D23" s="34" t="s">
        <v>27</v>
      </c>
      <c r="E23" s="53"/>
      <c r="F23" s="120"/>
    </row>
    <row r="24" spans="1:6" ht="15">
      <c r="A24" s="31" t="s">
        <v>108</v>
      </c>
      <c r="B24" s="27"/>
      <c r="C24" s="33" t="s">
        <v>16</v>
      </c>
      <c r="D24" s="34" t="s">
        <v>27</v>
      </c>
      <c r="E24" s="53"/>
      <c r="F24" s="120"/>
    </row>
    <row r="25" spans="1:6" ht="15">
      <c r="A25" s="31" t="s">
        <v>109</v>
      </c>
      <c r="B25" s="27"/>
      <c r="C25" s="33" t="s">
        <v>16</v>
      </c>
      <c r="D25" s="34" t="s">
        <v>27</v>
      </c>
      <c r="E25" s="53"/>
      <c r="F25" s="120"/>
    </row>
    <row r="26" spans="1:6" ht="15">
      <c r="A26" s="31" t="s">
        <v>110</v>
      </c>
      <c r="B26" s="27"/>
      <c r="C26" s="33" t="s">
        <v>16</v>
      </c>
      <c r="D26" s="34" t="s">
        <v>27</v>
      </c>
      <c r="E26" s="53"/>
      <c r="F26" s="120"/>
    </row>
    <row r="27" spans="1:6" ht="15">
      <c r="A27" s="26" t="s">
        <v>111</v>
      </c>
      <c r="B27" s="27" t="s">
        <v>112</v>
      </c>
      <c r="C27" s="31" t="s">
        <v>20</v>
      </c>
      <c r="D27" s="27" t="s">
        <v>113</v>
      </c>
      <c r="E27" s="53"/>
      <c r="F27" s="120"/>
    </row>
    <row r="28" spans="1:6" ht="15">
      <c r="A28" s="29"/>
      <c r="B28" s="27" t="s">
        <v>114</v>
      </c>
      <c r="C28" s="31" t="s">
        <v>20</v>
      </c>
      <c r="D28" s="27" t="s">
        <v>115</v>
      </c>
      <c r="E28" s="53"/>
      <c r="F28" s="120"/>
    </row>
    <row r="29" spans="1:6" ht="15">
      <c r="A29" s="26" t="s">
        <v>116</v>
      </c>
      <c r="B29" s="27" t="s">
        <v>117</v>
      </c>
      <c r="C29" s="31" t="s">
        <v>16</v>
      </c>
      <c r="D29" s="27" t="s">
        <v>118</v>
      </c>
      <c r="E29" s="53"/>
      <c r="F29" s="120"/>
    </row>
    <row r="30" spans="1:6" ht="15">
      <c r="A30" s="29"/>
      <c r="B30" s="27" t="s">
        <v>119</v>
      </c>
      <c r="C30" s="31" t="s">
        <v>20</v>
      </c>
      <c r="D30" s="27" t="s">
        <v>120</v>
      </c>
      <c r="E30" s="53"/>
      <c r="F30" s="120"/>
    </row>
    <row r="31" spans="1:6" ht="15">
      <c r="A31" s="26" t="s">
        <v>121</v>
      </c>
      <c r="B31" s="27" t="s">
        <v>122</v>
      </c>
      <c r="C31" s="31" t="s">
        <v>20</v>
      </c>
      <c r="D31" s="27" t="s">
        <v>123</v>
      </c>
      <c r="E31" s="53"/>
      <c r="F31" s="120"/>
    </row>
    <row r="32" spans="1:6" ht="15">
      <c r="A32" s="26" t="s">
        <v>124</v>
      </c>
      <c r="B32" s="27" t="s">
        <v>125</v>
      </c>
      <c r="C32" s="31" t="s">
        <v>20</v>
      </c>
      <c r="D32" s="27" t="s">
        <v>126</v>
      </c>
      <c r="E32" s="53"/>
      <c r="F32" s="120"/>
    </row>
    <row r="33" spans="1:6" ht="15">
      <c r="A33" s="30"/>
      <c r="B33" s="27" t="s">
        <v>127</v>
      </c>
      <c r="C33" s="31" t="s">
        <v>20</v>
      </c>
      <c r="D33" s="27" t="s">
        <v>126</v>
      </c>
      <c r="E33" s="53"/>
      <c r="F33" s="120"/>
    </row>
    <row r="34" spans="1:6" ht="15">
      <c r="A34" s="30"/>
      <c r="B34" s="27" t="s">
        <v>128</v>
      </c>
      <c r="C34" s="31" t="s">
        <v>20</v>
      </c>
      <c r="D34" s="27" t="s">
        <v>126</v>
      </c>
      <c r="E34" s="53"/>
      <c r="F34" s="120"/>
    </row>
    <row r="35" spans="1:6" ht="15">
      <c r="A35" s="31" t="s">
        <v>129</v>
      </c>
      <c r="B35" s="27" t="s">
        <v>130</v>
      </c>
      <c r="C35" s="31" t="s">
        <v>16</v>
      </c>
      <c r="D35" s="27" t="s">
        <v>131</v>
      </c>
      <c r="E35" s="53"/>
      <c r="F35" s="120"/>
    </row>
    <row r="36" spans="1:6" ht="94.5" customHeight="1" thickBot="1">
      <c r="A36" s="42" t="s">
        <v>132</v>
      </c>
      <c r="B36" s="43" t="s">
        <v>133</v>
      </c>
      <c r="C36" s="42" t="s">
        <v>16</v>
      </c>
      <c r="D36" s="43" t="s">
        <v>27</v>
      </c>
      <c r="E36" s="54"/>
      <c r="F36" s="121"/>
    </row>
    <row r="38" spans="1:2" ht="15">
      <c r="A38" s="35" t="s">
        <v>30</v>
      </c>
      <c r="B38" s="36"/>
    </row>
    <row r="39" ht="15">
      <c r="C39" s="37"/>
    </row>
    <row r="40" ht="15">
      <c r="C40" s="37"/>
    </row>
  </sheetData>
  <sheetProtection algorithmName="SHA-512" hashValue="jvyw9WU1yKLy/p+NA3PltYQS1HAVGaoGdCCOnCB6rUkGHvIIUpL2dP4c0JxYweWSMw7GWswdfIspKCjUFBPWzA==" saltValue="PG2/U6l6YvFp8Ni1P+QHSg==" spinCount="100000" sheet="1" objects="1" scenarios="1"/>
  <mergeCells count="14">
    <mergeCell ref="E3:E4"/>
    <mergeCell ref="H8:H10"/>
    <mergeCell ref="G3:H4"/>
    <mergeCell ref="E5:E7"/>
    <mergeCell ref="F5:F36"/>
    <mergeCell ref="G5:G7"/>
    <mergeCell ref="H5:H7"/>
    <mergeCell ref="G8:G10"/>
    <mergeCell ref="F3:F4"/>
    <mergeCell ref="A14:A16"/>
    <mergeCell ref="A3:A4"/>
    <mergeCell ref="B3:B4"/>
    <mergeCell ref="C3:C4"/>
    <mergeCell ref="D3:D4"/>
  </mergeCells>
  <printOptions/>
  <pageMargins left="0.7" right="0.7" top="0.787401575" bottom="0.787401575" header="0.3" footer="0.3"/>
  <pageSetup horizontalDpi="600" verticalDpi="600" orientation="portrait" paperSize="9" scale="3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807CD73DD89E4A9F270024492A9346" ma:contentTypeVersion="12" ma:contentTypeDescription="Vytvoří nový dokument" ma:contentTypeScope="" ma:versionID="6508d2b8cf5bd5691ad504a23eea6762">
  <xsd:schema xmlns:xsd="http://www.w3.org/2001/XMLSchema" xmlns:xs="http://www.w3.org/2001/XMLSchema" xmlns:p="http://schemas.microsoft.com/office/2006/metadata/properties" xmlns:ns2="b60d78d0-18d9-44d0-b67c-0fcdc702e155" xmlns:ns3="961c9d13-88be-4be9-80fe-4ea797c639d0" targetNamespace="http://schemas.microsoft.com/office/2006/metadata/properties" ma:root="true" ma:fieldsID="6054bf9e8dc81f0e0db84128eb1d5495" ns2:_="" ns3:_="">
    <xsd:import namespace="b60d78d0-18d9-44d0-b67c-0fcdc702e155"/>
    <xsd:import namespace="961c9d13-88be-4be9-80fe-4ea797c639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d78d0-18d9-44d0-b67c-0fcdc702e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c9d13-88be-4be9-80fe-4ea797c639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56E1F5-A5A6-4964-BEBA-E362595DD7C4}"/>
</file>

<file path=customXml/itemProps2.xml><?xml version="1.0" encoding="utf-8"?>
<ds:datastoreItem xmlns:ds="http://schemas.openxmlformats.org/officeDocument/2006/customXml" ds:itemID="{C29A6CEF-FDF6-410E-89DC-E3B9BB63062D}"/>
</file>

<file path=customXml/itemProps3.xml><?xml version="1.0" encoding="utf-8"?>
<ds:datastoreItem xmlns:ds="http://schemas.openxmlformats.org/officeDocument/2006/customXml" ds:itemID="{49267B07-ECD8-4FD2-A5E9-CFDF4D2BC1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Frnka</dc:creator>
  <cp:keywords/>
  <dc:description/>
  <cp:lastModifiedBy>Ziaťková, Jindřiška</cp:lastModifiedBy>
  <dcterms:created xsi:type="dcterms:W3CDTF">2019-05-24T08:27:30Z</dcterms:created>
  <dcterms:modified xsi:type="dcterms:W3CDTF">2020-11-09T10:54:37Z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0x010100EE807CD73DD89E4A9F270024492A9346</vt:lpwstr>
  </property>
</Properties>
</file>