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buday\Desktop\"/>
    </mc:Choice>
  </mc:AlternateContent>
  <xr:revisionPtr revIDLastSave="0" documentId="13_ncr:81_{913D0CD0-1C6C-46C3-8FFE-B68AAB18A3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OP" sheetId="1" r:id="rId1"/>
  </sheets>
  <calcPr calcId="191029"/>
  <customWorkbookViews>
    <customWorkbookView name="uživatel – osobní zobrazení" guid="{6E6484C2-82C4-4F6F-93A9-7118F22772E9}" mergeInterval="0" personalView="1" maximized="1" xWindow="-8" yWindow="-8" windowWidth="1936" windowHeight="1056" activeSheetId="1"/>
    <customWorkbookView name="Mare Buday – osobní zobrazení" guid="{E31A849C-515A-4EFB-928F-4A894A2B5AD3}" mergeInterval="0" personalView="1" maximized="1" xWindow="-8" yWindow="-8" windowWidth="1936" windowHeight="1056" activeSheetId="1"/>
    <customWorkbookView name="Maňásek Martin – osobní zobrazení" guid="{A8CDDA9E-9C0F-4DCE-9C2E-61F183E2745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J27" i="1" s="1"/>
  <c r="K27" i="1" s="1"/>
  <c r="I10" i="1" l="1"/>
  <c r="J10" i="1" s="1"/>
  <c r="K10" i="1" l="1"/>
  <c r="I21" i="1"/>
  <c r="J21" i="1"/>
  <c r="K21" i="1" s="1"/>
  <c r="I19" i="1"/>
  <c r="J19" i="1" s="1"/>
  <c r="K19" i="1" s="1"/>
  <c r="I28" i="1"/>
  <c r="I6" i="1"/>
  <c r="J6" i="1" s="1"/>
  <c r="I15" i="1"/>
  <c r="J15" i="1"/>
  <c r="K15" i="1" s="1"/>
  <c r="I26" i="1"/>
  <c r="I5" i="1"/>
  <c r="J5" i="1" s="1"/>
  <c r="I4" i="1"/>
  <c r="K5" i="1" l="1"/>
  <c r="I29" i="1"/>
  <c r="I7" i="1"/>
  <c r="J28" i="1"/>
  <c r="K6" i="1"/>
  <c r="J26" i="1"/>
  <c r="K26" i="1" s="1"/>
  <c r="J4" i="1"/>
  <c r="K4" i="1" s="1"/>
  <c r="I12" i="1"/>
  <c r="I11" i="1"/>
  <c r="J7" i="1" l="1"/>
  <c r="K7" i="1"/>
  <c r="K28" i="1"/>
  <c r="K29" i="1" s="1"/>
  <c r="J29" i="1"/>
  <c r="I23" i="1"/>
  <c r="I20" i="1"/>
  <c r="I13" i="1"/>
  <c r="I14" i="1"/>
  <c r="I22" i="1"/>
  <c r="J22" i="1" s="1"/>
  <c r="K22" i="1" s="1"/>
  <c r="I18" i="1"/>
  <c r="I9" i="1"/>
  <c r="I24" i="1" l="1"/>
  <c r="I16" i="1"/>
  <c r="J13" i="1"/>
  <c r="K13" i="1" s="1"/>
  <c r="J9" i="1"/>
  <c r="K9" i="1" s="1"/>
  <c r="J11" i="1"/>
  <c r="J18" i="1"/>
  <c r="J23" i="1"/>
  <c r="K23" i="1" s="1"/>
  <c r="J20" i="1"/>
  <c r="K20" i="1" s="1"/>
  <c r="J14" i="1"/>
  <c r="K14" i="1" s="1"/>
  <c r="J12" i="1"/>
  <c r="K12" i="1" s="1"/>
  <c r="I30" i="1" l="1"/>
  <c r="J16" i="1"/>
  <c r="K18" i="1"/>
  <c r="K24" i="1" s="1"/>
  <c r="J24" i="1"/>
  <c r="K11" i="1"/>
  <c r="K16" i="1" l="1"/>
  <c r="K30" i="1" s="1"/>
  <c r="J30" i="1"/>
</calcChain>
</file>

<file path=xl/sharedStrings.xml><?xml version="1.0" encoding="utf-8"?>
<sst xmlns="http://schemas.openxmlformats.org/spreadsheetml/2006/main" count="150" uniqueCount="68">
  <si>
    <t>Služba č.</t>
  </si>
  <si>
    <t>Název služby</t>
  </si>
  <si>
    <t>Výše DPH</t>
  </si>
  <si>
    <t>jednání</t>
  </si>
  <si>
    <t>Celková cena za službu
v Kč vč. DPH</t>
  </si>
  <si>
    <t>Celkem</t>
  </si>
  <si>
    <t>hodina</t>
  </si>
  <si>
    <t>Jednotka</t>
  </si>
  <si>
    <t>Zpracování dotazníku pro dodavatele EIS v rámci předběžných tržních konzultací ve vztahu k částem zadávacích podmínek zpracovaných dodavatelem EOP včetně jeho následného vyhodnocení (po vyplnění dodavateli EIS)</t>
  </si>
  <si>
    <t>Aktivní účast na jednání s dodavatelem EOP v rámci předběžných tržních konzultací včetně jeho vyhodnocení</t>
  </si>
  <si>
    <t>Zpracování „Shrnutí průběhu předběžných tržních konzultací“ jako přílohy zadávacích podmínek pro účely vypsání veřejné zakázky na dodavatele EIS</t>
  </si>
  <si>
    <t>Aktivní účast na jednání s dodavatelem EOP v rámci zadávacího řízení včetně jeho vyhodnocení</t>
  </si>
  <si>
    <t>Jednotková cena za službu v Kč bez DPH</t>
  </si>
  <si>
    <t>N/A</t>
  </si>
  <si>
    <t>Paušální cena za službu v Kč bez DPH</t>
  </si>
  <si>
    <t>Předpokládaný počet jednotek v případě paušální ceny za službu*</t>
  </si>
  <si>
    <t>Celková cena za službu v Kč bez DPH</t>
  </si>
  <si>
    <t>Předpokládaný počet jednotek v případě jednotkové ceny za službu**</t>
  </si>
  <si>
    <t>* Jedná se o zadavatelem předpokládaný počet jednotek, který byl stanoven na základě jeho zkušeností s obdobným typem služeb a/nebo na základě informací získaných v rámci předběžných tržních konzultací. Tento předpoklad je nezávazný a slouží pouze pro informaci pro dodavatele EOP při zpracování jeho nabídky. Daná služba bude hrazena zadavatelem paušálně bez ohledu na skutečné množství jednotek potřebných pro splnění této služby dodavatelem EOP.</t>
  </si>
  <si>
    <t>** Jedná se o zadavatelem předpokládaný počet jednotek, který byl stanoven na základě jeho zkušeností s obdobným typem služeb a/nebo na základě informací získaných v rámci předběžných tržních konzultací. Tento předpoklad je nezávazný a slouží pouze pro účely hodnocení nabídky dle čl. 9.1 zadávací dokumentace. Daná služba bude hrazena na základě skutečného množství jednotek potřebných pro splnění této služby dodavatelem EOP.</t>
  </si>
  <si>
    <t>3b</t>
  </si>
  <si>
    <t>3c</t>
  </si>
  <si>
    <t>3d</t>
  </si>
  <si>
    <t>3e</t>
  </si>
  <si>
    <t>3f</t>
  </si>
  <si>
    <t>1a</t>
  </si>
  <si>
    <t>1b</t>
  </si>
  <si>
    <t xml:space="preserve">Zpracování ekonomicko-organizačního projektu </t>
  </si>
  <si>
    <t>Zpracování „Analýzy stávajícího způsobu zpracování ekonomických agend“</t>
  </si>
  <si>
    <t>Zpracování „Návrhu budoucího způsobu zpracování ekonomických agend“</t>
  </si>
  <si>
    <t>Zpracování technických požadavků a dalších zadávacích podmínek veřejné zakázky na nový EIS a poskytnutí další součinnosti při přípravě veřejné zakázky na EIS</t>
  </si>
  <si>
    <t>Poskytnutí odborné součinnosti v průběhu zadávacího řízení na EIS</t>
  </si>
  <si>
    <t>Zpracování odpovědí na žádosti dodavatelů EIS o vysvětlení zadávacích podmínek ve vztahu k zadávacím podmínkám zpracovaných dodavatelem EOP</t>
  </si>
  <si>
    <t>Odborná součinnost při posuzování splnění technických požadavků na EIS, podmínek účasti a hodnocení nabídek v rámci zadávacího řízení</t>
  </si>
  <si>
    <t>2e</t>
  </si>
  <si>
    <t>4a</t>
  </si>
  <si>
    <t>4b</t>
  </si>
  <si>
    <t>1 - 4</t>
  </si>
  <si>
    <t>Dopracování EOP a zajištění dohledu na kvalitu dodávky v rámci implementace EIS</t>
  </si>
  <si>
    <t>Dopracování EOP s ohledem na specifika vybraného EIS</t>
  </si>
  <si>
    <t>Dohled na kvalitou dodávky a implementací EIS</t>
  </si>
  <si>
    <t>2f</t>
  </si>
  <si>
    <t>Zpracování technických požadavků na EIS</t>
  </si>
  <si>
    <t>Zpracování podmínek účasti v zadávacím řízení a kritérií hodnocení</t>
  </si>
  <si>
    <t>Revize zadavatelem zpracovaných obchodních podmínek (resp. vzoru smlouvy)</t>
  </si>
  <si>
    <t>2g</t>
  </si>
  <si>
    <t>1c</t>
  </si>
  <si>
    <t>Další poradenství nad rámec služeb popsaných v kapitole č. 2 přílohy č. 1c zadávací dokumentace</t>
  </si>
  <si>
    <t>Další poradenství nad rámec služeb popsaných v kapitole č. 3 přílohy č. 1c zadávací dokumentace</t>
  </si>
  <si>
    <t>Další poradenství nad rámec služeb popsaných v kapitole č. 4 přílohy č. 1c zadávací dokumentace</t>
  </si>
  <si>
    <t>1a - 1c</t>
  </si>
  <si>
    <t>2a - 2g</t>
  </si>
  <si>
    <t>4c</t>
  </si>
  <si>
    <t>4a - 4c</t>
  </si>
  <si>
    <t>Další poradenství nad rámec služeb popsaných v kapitole č. 5 přílohy č. 1c zadávací dokumentace</t>
  </si>
  <si>
    <t>Zpracování ucelené části odůvodnění rozhodnutí o opravných prostředcích (námitky nebo návrh na přezkum)</t>
  </si>
  <si>
    <t>3a - 3f</t>
  </si>
  <si>
    <t>Úprava zadávacích podmínek zpracovaných dodavatelem EOP na základě jednání s dodavateli EIS</t>
  </si>
  <si>
    <t>2a***</t>
  </si>
  <si>
    <t>2b***</t>
  </si>
  <si>
    <t>2c***</t>
  </si>
  <si>
    <t>3a***</t>
  </si>
  <si>
    <t>2d****</t>
  </si>
  <si>
    <r>
      <t xml:space="preserve">**** Zadavatel před zahájením tohoto zadávacího řízení konal předběžné tržní konzultace, přičemž veškeré podklady a dokumenty jsou veřejně dostupné zde: </t>
    </r>
    <r>
      <rPr>
        <u/>
        <sz val="11"/>
        <color rgb="FF0070C0"/>
        <rFont val="Calibri"/>
        <family val="2"/>
        <charset val="238"/>
        <scheme val="minor"/>
      </rPr>
      <t>https://zakazky.cuni.cz/contract_display_4286.html</t>
    </r>
    <r>
      <rPr>
        <sz val="11"/>
        <color theme="1"/>
        <rFont val="Calibri"/>
        <family val="2"/>
        <charset val="238"/>
        <scheme val="minor"/>
      </rPr>
      <t>. Dodavatelé si tak mohou udělat přesnější představu o rozsahu a struktuře dotazníku, který bude nutné k předběžným tržním konzultacím na EIS vytvořit (v rámci služby č. 2d).</t>
    </r>
  </si>
  <si>
    <r>
      <t xml:space="preserve">*** Zadavatel se již několikrát (neúspěšně) pokoušel EIS vysoutěžit, přičemž veškeré podklady a dokumenty jsou veřejně dostupné zde: </t>
    </r>
    <r>
      <rPr>
        <u/>
        <sz val="11"/>
        <color rgb="FF0070C0"/>
        <rFont val="Calibri"/>
        <family val="2"/>
        <charset val="238"/>
        <scheme val="minor"/>
      </rPr>
      <t>https://zakazky.cuni.cz/contract_display_1834.html</t>
    </r>
    <r>
      <rPr>
        <sz val="11"/>
        <color theme="1"/>
        <rFont val="Calibri"/>
        <family val="2"/>
        <charset val="238"/>
        <scheme val="minor"/>
      </rPr>
      <t>. Dodavatelé si tak mohou udělat přesnější představu, jak obsáhlé a detailní jsou dokumenty, které bude nutné k nové zakázce na EIS vytvořit. Zároveň je na uvedené adrese dostupný vzor smlouvy, který zadavatel zaktualizuje a předloží ho ke kontrole dodavateli EOP (v rámci služby č. 2c).</t>
    </r>
  </si>
  <si>
    <t>100</t>
  </si>
  <si>
    <t>měsíc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</si>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</sst>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5" fontId="2" fillId="3" borderId="1" xfId="0" applyNumberFormat="1" applyFont="1" applyFill="1" applyBorder="1" applyAlignment="1">
      <alignment horizontal="center" vertical="center"/>
    </xf>
    <xf numFmtId="0" fontId="3" fillId="0" borderId="0" xfId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6"/>
  <sheetViews>
    <sheetView tabSelected="1" workbookViewId="0">
      <selection activeCell="E11" sqref="E11"/>
    </sheetView>
  </sheetViews>
  <sheetFormatPr defaultRowHeight="15" x14ac:dyDescent="0.25"/>
  <cols>
    <col min="1" max="1" width="2.85546875" customWidth="1"/>
    <col min="2" max="2" width="10.7109375" style="1" customWidth="1"/>
    <col min="3" max="3" width="70.7109375" customWidth="1"/>
    <col min="4" max="4" width="10.7109375" customWidth="1"/>
    <col min="5" max="11" width="20.7109375" customWidth="1"/>
  </cols>
  <sheetData>
    <row r="2" spans="2:11" ht="60" x14ac:dyDescent="0.25">
      <c r="B2" s="15" t="s">
        <v>0</v>
      </c>
      <c r="C2" s="15" t="s">
        <v>1</v>
      </c>
      <c r="D2" s="15" t="s">
        <v>7</v>
      </c>
      <c r="E2" s="16" t="s">
        <v>15</v>
      </c>
      <c r="F2" s="16" t="s">
        <v>14</v>
      </c>
      <c r="G2" s="16" t="s">
        <v>17</v>
      </c>
      <c r="H2" s="16" t="s">
        <v>12</v>
      </c>
      <c r="I2" s="16" t="s">
        <v>16</v>
      </c>
      <c r="J2" s="15" t="s">
        <v>2</v>
      </c>
      <c r="K2" s="16" t="s">
        <v>4</v>
      </c>
    </row>
    <row r="3" spans="2:11" x14ac:dyDescent="0.25">
      <c r="B3" s="17">
        <v>1</v>
      </c>
      <c r="C3" s="18" t="s">
        <v>27</v>
      </c>
      <c r="D3" s="19"/>
      <c r="E3" s="19"/>
      <c r="F3" s="19"/>
      <c r="G3" s="19"/>
      <c r="H3" s="19"/>
      <c r="I3" s="19"/>
      <c r="J3" s="19"/>
      <c r="K3" s="20"/>
    </row>
    <row r="4" spans="2:11" x14ac:dyDescent="0.25">
      <c r="B4" s="21" t="s">
        <v>25</v>
      </c>
      <c r="C4" s="12" t="s">
        <v>28</v>
      </c>
      <c r="D4" s="7" t="s">
        <v>6</v>
      </c>
      <c r="E4" s="2">
        <v>1600</v>
      </c>
      <c r="F4" s="3"/>
      <c r="G4" s="4" t="s">
        <v>13</v>
      </c>
      <c r="H4" s="22" t="s">
        <v>13</v>
      </c>
      <c r="I4" s="23">
        <f>F4</f>
        <v>0</v>
      </c>
      <c r="J4" s="23">
        <f>I4*0.21</f>
        <v>0</v>
      </c>
      <c r="K4" s="24">
        <f>I4+J4</f>
        <v>0</v>
      </c>
    </row>
    <row r="5" spans="2:11" x14ac:dyDescent="0.25">
      <c r="B5" s="21" t="s">
        <v>26</v>
      </c>
      <c r="C5" s="25" t="s">
        <v>29</v>
      </c>
      <c r="D5" s="7" t="s">
        <v>6</v>
      </c>
      <c r="E5" s="5">
        <v>2000</v>
      </c>
      <c r="F5" s="6"/>
      <c r="G5" s="7" t="s">
        <v>13</v>
      </c>
      <c r="H5" s="7" t="s">
        <v>13</v>
      </c>
      <c r="I5" s="23">
        <f>F5</f>
        <v>0</v>
      </c>
      <c r="J5" s="23">
        <f t="shared" ref="J5" si="0">I5*0.21</f>
        <v>0</v>
      </c>
      <c r="K5" s="24">
        <f>I5+J5</f>
        <v>0</v>
      </c>
    </row>
    <row r="6" spans="2:11" ht="30" x14ac:dyDescent="0.25">
      <c r="B6" s="21" t="s">
        <v>46</v>
      </c>
      <c r="C6" s="12" t="s">
        <v>47</v>
      </c>
      <c r="D6" s="7" t="s">
        <v>6</v>
      </c>
      <c r="E6" s="7" t="s">
        <v>13</v>
      </c>
      <c r="F6" s="7" t="s">
        <v>13</v>
      </c>
      <c r="G6" s="7" t="s">
        <v>65</v>
      </c>
      <c r="H6" s="26"/>
      <c r="I6" s="23">
        <f>G6*H6</f>
        <v>0</v>
      </c>
      <c r="J6" s="23">
        <f t="shared" ref="J6" si="1">I6*0.21</f>
        <v>0</v>
      </c>
      <c r="K6" s="24">
        <f>I6+J6</f>
        <v>0</v>
      </c>
    </row>
    <row r="7" spans="2:11" x14ac:dyDescent="0.25">
      <c r="B7" s="27" t="s">
        <v>50</v>
      </c>
      <c r="C7" s="28" t="s">
        <v>5</v>
      </c>
      <c r="D7" s="7" t="s">
        <v>13</v>
      </c>
      <c r="E7" s="7" t="s">
        <v>13</v>
      </c>
      <c r="F7" s="21" t="s">
        <v>13</v>
      </c>
      <c r="G7" s="7" t="s">
        <v>13</v>
      </c>
      <c r="H7" s="22" t="s">
        <v>13</v>
      </c>
      <c r="I7" s="11">
        <f>SUM(I4:I6)</f>
        <v>0</v>
      </c>
      <c r="J7" s="11">
        <f t="shared" ref="J7:K7" si="2">SUM(J4:J6)</f>
        <v>0</v>
      </c>
      <c r="K7" s="11">
        <f t="shared" si="2"/>
        <v>0</v>
      </c>
    </row>
    <row r="8" spans="2:11" x14ac:dyDescent="0.25">
      <c r="B8" s="17">
        <v>2</v>
      </c>
      <c r="C8" s="36" t="s">
        <v>30</v>
      </c>
      <c r="D8" s="37"/>
      <c r="E8" s="37"/>
      <c r="F8" s="37"/>
      <c r="G8" s="37"/>
      <c r="H8" s="37"/>
      <c r="I8" s="37"/>
      <c r="J8" s="37"/>
      <c r="K8" s="38"/>
    </row>
    <row r="9" spans="2:11" x14ac:dyDescent="0.25">
      <c r="B9" s="21" t="s">
        <v>58</v>
      </c>
      <c r="C9" s="12" t="s">
        <v>42</v>
      </c>
      <c r="D9" s="7" t="s">
        <v>6</v>
      </c>
      <c r="E9" s="2">
        <v>80</v>
      </c>
      <c r="F9" s="3"/>
      <c r="G9" s="4" t="s">
        <v>13</v>
      </c>
      <c r="H9" s="22" t="s">
        <v>13</v>
      </c>
      <c r="I9" s="23">
        <f>F9</f>
        <v>0</v>
      </c>
      <c r="J9" s="23">
        <f>I9*0.21</f>
        <v>0</v>
      </c>
      <c r="K9" s="24">
        <f t="shared" ref="K9:K15" si="3">I9+J9</f>
        <v>0</v>
      </c>
    </row>
    <row r="10" spans="2:11" x14ac:dyDescent="0.25">
      <c r="B10" s="21" t="s">
        <v>59</v>
      </c>
      <c r="C10" s="12" t="s">
        <v>43</v>
      </c>
      <c r="D10" s="7" t="s">
        <v>6</v>
      </c>
      <c r="E10" s="2">
        <v>40</v>
      </c>
      <c r="F10" s="3"/>
      <c r="G10" s="4" t="s">
        <v>13</v>
      </c>
      <c r="H10" s="22" t="s">
        <v>13</v>
      </c>
      <c r="I10" s="23">
        <f>F10</f>
        <v>0</v>
      </c>
      <c r="J10" s="23">
        <f>I10*0.21</f>
        <v>0</v>
      </c>
      <c r="K10" s="24">
        <f t="shared" si="3"/>
        <v>0</v>
      </c>
    </row>
    <row r="11" spans="2:11" ht="15" customHeight="1" x14ac:dyDescent="0.25">
      <c r="B11" s="21" t="s">
        <v>60</v>
      </c>
      <c r="C11" s="12" t="s">
        <v>44</v>
      </c>
      <c r="D11" s="7" t="s">
        <v>6</v>
      </c>
      <c r="E11" s="5">
        <v>16</v>
      </c>
      <c r="F11" s="6"/>
      <c r="G11" s="7" t="s">
        <v>13</v>
      </c>
      <c r="H11" s="7" t="s">
        <v>13</v>
      </c>
      <c r="I11" s="23">
        <f>F11</f>
        <v>0</v>
      </c>
      <c r="J11" s="23">
        <f t="shared" ref="J11:J23" si="4">I11*0.21</f>
        <v>0</v>
      </c>
      <c r="K11" s="24">
        <f t="shared" si="3"/>
        <v>0</v>
      </c>
    </row>
    <row r="12" spans="2:11" ht="45" customHeight="1" x14ac:dyDescent="0.25">
      <c r="B12" s="21" t="s">
        <v>62</v>
      </c>
      <c r="C12" s="12" t="s">
        <v>8</v>
      </c>
      <c r="D12" s="7" t="s">
        <v>6</v>
      </c>
      <c r="E12" s="8">
        <v>16</v>
      </c>
      <c r="F12" s="6"/>
      <c r="G12" s="7" t="s">
        <v>13</v>
      </c>
      <c r="H12" s="7" t="s">
        <v>13</v>
      </c>
      <c r="I12" s="23">
        <f>F12</f>
        <v>0</v>
      </c>
      <c r="J12" s="23">
        <f t="shared" si="4"/>
        <v>0</v>
      </c>
      <c r="K12" s="24">
        <f t="shared" si="3"/>
        <v>0</v>
      </c>
    </row>
    <row r="13" spans="2:11" ht="30" customHeight="1" x14ac:dyDescent="0.25">
      <c r="B13" s="21" t="s">
        <v>34</v>
      </c>
      <c r="C13" s="12" t="s">
        <v>9</v>
      </c>
      <c r="D13" s="7" t="s">
        <v>3</v>
      </c>
      <c r="E13" s="7" t="s">
        <v>13</v>
      </c>
      <c r="F13" s="7" t="s">
        <v>13</v>
      </c>
      <c r="G13" s="8">
        <v>5</v>
      </c>
      <c r="H13" s="6"/>
      <c r="I13" s="23">
        <f t="shared" ref="I13:I14" si="5">G13*H13</f>
        <v>0</v>
      </c>
      <c r="J13" s="23">
        <f t="shared" si="4"/>
        <v>0</v>
      </c>
      <c r="K13" s="24">
        <f t="shared" si="3"/>
        <v>0</v>
      </c>
    </row>
    <row r="14" spans="2:11" ht="30" customHeight="1" x14ac:dyDescent="0.25">
      <c r="B14" s="21" t="s">
        <v>41</v>
      </c>
      <c r="C14" s="12" t="s">
        <v>10</v>
      </c>
      <c r="D14" s="7" t="s">
        <v>6</v>
      </c>
      <c r="E14" s="7" t="s">
        <v>13</v>
      </c>
      <c r="F14" s="7" t="s">
        <v>13</v>
      </c>
      <c r="G14" s="8">
        <v>24</v>
      </c>
      <c r="H14" s="6"/>
      <c r="I14" s="23">
        <f t="shared" si="5"/>
        <v>0</v>
      </c>
      <c r="J14" s="23">
        <f t="shared" si="4"/>
        <v>0</v>
      </c>
      <c r="K14" s="24">
        <f t="shared" si="3"/>
        <v>0</v>
      </c>
    </row>
    <row r="15" spans="2:11" ht="30" customHeight="1" x14ac:dyDescent="0.25">
      <c r="B15" s="21" t="s">
        <v>45</v>
      </c>
      <c r="C15" s="12" t="s">
        <v>48</v>
      </c>
      <c r="D15" s="7" t="s">
        <v>6</v>
      </c>
      <c r="E15" s="7" t="s">
        <v>13</v>
      </c>
      <c r="F15" s="7" t="s">
        <v>13</v>
      </c>
      <c r="G15" s="8">
        <v>40</v>
      </c>
      <c r="H15" s="6"/>
      <c r="I15" s="23">
        <f t="shared" ref="I15" si="6">G15*H15</f>
        <v>0</v>
      </c>
      <c r="J15" s="23">
        <f t="shared" ref="J15" si="7">I15*0.21</f>
        <v>0</v>
      </c>
      <c r="K15" s="24">
        <f t="shared" si="3"/>
        <v>0</v>
      </c>
    </row>
    <row r="16" spans="2:11" x14ac:dyDescent="0.25">
      <c r="B16" s="27" t="s">
        <v>51</v>
      </c>
      <c r="C16" s="28" t="s">
        <v>5</v>
      </c>
      <c r="D16" s="7" t="s">
        <v>13</v>
      </c>
      <c r="E16" s="7" t="s">
        <v>13</v>
      </c>
      <c r="F16" s="21" t="s">
        <v>13</v>
      </c>
      <c r="G16" s="7" t="s">
        <v>13</v>
      </c>
      <c r="H16" s="22" t="s">
        <v>13</v>
      </c>
      <c r="I16" s="11">
        <f>SUM(I9:I15)</f>
        <v>0</v>
      </c>
      <c r="J16" s="11">
        <f t="shared" ref="J16:K16" si="8">SUM(J9:J15)</f>
        <v>0</v>
      </c>
      <c r="K16" s="11">
        <f t="shared" si="8"/>
        <v>0</v>
      </c>
    </row>
    <row r="17" spans="2:11" x14ac:dyDescent="0.25">
      <c r="B17" s="15">
        <v>3</v>
      </c>
      <c r="C17" s="36" t="s">
        <v>31</v>
      </c>
      <c r="D17" s="37"/>
      <c r="E17" s="37"/>
      <c r="F17" s="37"/>
      <c r="G17" s="37"/>
      <c r="H17" s="37"/>
      <c r="I17" s="37"/>
      <c r="J17" s="37"/>
      <c r="K17" s="38"/>
    </row>
    <row r="18" spans="2:11" ht="30" customHeight="1" x14ac:dyDescent="0.25">
      <c r="B18" s="21" t="s">
        <v>61</v>
      </c>
      <c r="C18" s="12" t="s">
        <v>32</v>
      </c>
      <c r="D18" s="7" t="s">
        <v>6</v>
      </c>
      <c r="E18" s="9">
        <v>24</v>
      </c>
      <c r="F18" s="3"/>
      <c r="G18" s="10" t="s">
        <v>13</v>
      </c>
      <c r="H18" s="22" t="s">
        <v>13</v>
      </c>
      <c r="I18" s="23">
        <f>F18</f>
        <v>0</v>
      </c>
      <c r="J18" s="23">
        <f t="shared" si="4"/>
        <v>0</v>
      </c>
      <c r="K18" s="24">
        <f t="shared" ref="K18:K23" si="9">I18+J18</f>
        <v>0</v>
      </c>
    </row>
    <row r="19" spans="2:11" ht="30" customHeight="1" x14ac:dyDescent="0.25">
      <c r="B19" s="21" t="s">
        <v>20</v>
      </c>
      <c r="C19" s="12" t="s">
        <v>55</v>
      </c>
      <c r="D19" s="7" t="s">
        <v>6</v>
      </c>
      <c r="E19" s="7" t="s">
        <v>13</v>
      </c>
      <c r="F19" s="7" t="s">
        <v>13</v>
      </c>
      <c r="G19" s="8">
        <v>24</v>
      </c>
      <c r="H19" s="6"/>
      <c r="I19" s="23">
        <f>G19*H19</f>
        <v>0</v>
      </c>
      <c r="J19" s="23">
        <f t="shared" ref="J19" si="10">I19*0.21</f>
        <v>0</v>
      </c>
      <c r="K19" s="24">
        <f t="shared" si="9"/>
        <v>0</v>
      </c>
    </row>
    <row r="20" spans="2:11" ht="30" customHeight="1" x14ac:dyDescent="0.25">
      <c r="B20" s="21" t="s">
        <v>21</v>
      </c>
      <c r="C20" s="12" t="s">
        <v>11</v>
      </c>
      <c r="D20" s="7" t="s">
        <v>3</v>
      </c>
      <c r="E20" s="7" t="s">
        <v>13</v>
      </c>
      <c r="F20" s="7" t="s">
        <v>13</v>
      </c>
      <c r="G20" s="8">
        <v>3</v>
      </c>
      <c r="H20" s="6"/>
      <c r="I20" s="23">
        <f>G20*H20</f>
        <v>0</v>
      </c>
      <c r="J20" s="23">
        <f t="shared" si="4"/>
        <v>0</v>
      </c>
      <c r="K20" s="24">
        <f t="shared" si="9"/>
        <v>0</v>
      </c>
    </row>
    <row r="21" spans="2:11" ht="30" customHeight="1" x14ac:dyDescent="0.25">
      <c r="B21" s="21" t="s">
        <v>22</v>
      </c>
      <c r="C21" s="12" t="s">
        <v>57</v>
      </c>
      <c r="D21" s="7" t="s">
        <v>6</v>
      </c>
      <c r="E21" s="7" t="s">
        <v>13</v>
      </c>
      <c r="F21" s="7" t="s">
        <v>13</v>
      </c>
      <c r="G21" s="8">
        <v>24</v>
      </c>
      <c r="H21" s="6"/>
      <c r="I21" s="23">
        <f>G21*H21</f>
        <v>0</v>
      </c>
      <c r="J21" s="23">
        <f t="shared" si="4"/>
        <v>0</v>
      </c>
      <c r="K21" s="24">
        <f t="shared" si="9"/>
        <v>0</v>
      </c>
    </row>
    <row r="22" spans="2:11" ht="30" x14ac:dyDescent="0.25">
      <c r="B22" s="21" t="s">
        <v>23</v>
      </c>
      <c r="C22" s="12" t="s">
        <v>33</v>
      </c>
      <c r="D22" s="7" t="s">
        <v>6</v>
      </c>
      <c r="E22" s="2">
        <v>80</v>
      </c>
      <c r="F22" s="3"/>
      <c r="G22" s="4" t="s">
        <v>13</v>
      </c>
      <c r="H22" s="22" t="s">
        <v>13</v>
      </c>
      <c r="I22" s="23">
        <f>F22</f>
        <v>0</v>
      </c>
      <c r="J22" s="23">
        <f t="shared" si="4"/>
        <v>0</v>
      </c>
      <c r="K22" s="24">
        <f t="shared" si="9"/>
        <v>0</v>
      </c>
    </row>
    <row r="23" spans="2:11" ht="30" x14ac:dyDescent="0.25">
      <c r="B23" s="21" t="s">
        <v>24</v>
      </c>
      <c r="C23" s="12" t="s">
        <v>49</v>
      </c>
      <c r="D23" s="7" t="s">
        <v>6</v>
      </c>
      <c r="E23" s="2" t="s">
        <v>13</v>
      </c>
      <c r="F23" s="4" t="s">
        <v>13</v>
      </c>
      <c r="G23" s="8">
        <v>40</v>
      </c>
      <c r="H23" s="6"/>
      <c r="I23" s="23">
        <f>G23*H23</f>
        <v>0</v>
      </c>
      <c r="J23" s="23">
        <f t="shared" si="4"/>
        <v>0</v>
      </c>
      <c r="K23" s="24">
        <f t="shared" si="9"/>
        <v>0</v>
      </c>
    </row>
    <row r="24" spans="2:11" x14ac:dyDescent="0.25">
      <c r="B24" s="27" t="s">
        <v>56</v>
      </c>
      <c r="C24" s="29" t="s">
        <v>5</v>
      </c>
      <c r="D24" s="7" t="s">
        <v>13</v>
      </c>
      <c r="E24" s="7" t="s">
        <v>13</v>
      </c>
      <c r="F24" s="21" t="s">
        <v>13</v>
      </c>
      <c r="G24" s="7" t="s">
        <v>13</v>
      </c>
      <c r="H24" s="22" t="s">
        <v>13</v>
      </c>
      <c r="I24" s="11">
        <f>SUM(I18:I23)</f>
        <v>0</v>
      </c>
      <c r="J24" s="11">
        <f t="shared" ref="J24:K24" si="11">SUM(J18:J23)</f>
        <v>0</v>
      </c>
      <c r="K24" s="11">
        <f t="shared" si="11"/>
        <v>0</v>
      </c>
    </row>
    <row r="25" spans="2:11" x14ac:dyDescent="0.25">
      <c r="B25" s="17">
        <v>4</v>
      </c>
      <c r="C25" s="18" t="s">
        <v>38</v>
      </c>
      <c r="D25" s="19"/>
      <c r="E25" s="19"/>
      <c r="F25" s="19"/>
      <c r="G25" s="19"/>
      <c r="H25" s="19"/>
      <c r="I25" s="19"/>
      <c r="J25" s="19"/>
      <c r="K25" s="20"/>
    </row>
    <row r="26" spans="2:11" x14ac:dyDescent="0.25">
      <c r="B26" s="21" t="s">
        <v>35</v>
      </c>
      <c r="C26" s="12" t="s">
        <v>39</v>
      </c>
      <c r="D26" s="7" t="s">
        <v>6</v>
      </c>
      <c r="E26" s="2">
        <v>800</v>
      </c>
      <c r="F26" s="3"/>
      <c r="G26" s="4" t="s">
        <v>13</v>
      </c>
      <c r="H26" s="22" t="s">
        <v>13</v>
      </c>
      <c r="I26" s="23">
        <f>F26</f>
        <v>0</v>
      </c>
      <c r="J26" s="23">
        <f>I26*0.21</f>
        <v>0</v>
      </c>
      <c r="K26" s="24">
        <f>I26+J26</f>
        <v>0</v>
      </c>
    </row>
    <row r="27" spans="2:11" x14ac:dyDescent="0.25">
      <c r="B27" s="21" t="s">
        <v>36</v>
      </c>
      <c r="C27" s="25" t="s">
        <v>40</v>
      </c>
      <c r="D27" s="7" t="s">
        <v>66</v>
      </c>
      <c r="E27" s="2" t="s">
        <v>13</v>
      </c>
      <c r="F27" s="4" t="s">
        <v>13</v>
      </c>
      <c r="G27" s="7" t="s">
        <v>67</v>
      </c>
      <c r="H27" s="6"/>
      <c r="I27" s="23">
        <f>G27*H27</f>
        <v>0</v>
      </c>
      <c r="J27" s="23">
        <f t="shared" ref="J27:J28" si="12">I27*0.21</f>
        <v>0</v>
      </c>
      <c r="K27" s="24">
        <f>I27+J27</f>
        <v>0</v>
      </c>
    </row>
    <row r="28" spans="2:11" ht="30" x14ac:dyDescent="0.25">
      <c r="B28" s="21" t="s">
        <v>52</v>
      </c>
      <c r="C28" s="12" t="s">
        <v>54</v>
      </c>
      <c r="D28" s="7" t="s">
        <v>6</v>
      </c>
      <c r="E28" s="2" t="s">
        <v>13</v>
      </c>
      <c r="F28" s="4" t="s">
        <v>13</v>
      </c>
      <c r="G28" s="8">
        <v>200</v>
      </c>
      <c r="H28" s="6"/>
      <c r="I28" s="23">
        <f>G28*H28</f>
        <v>0</v>
      </c>
      <c r="J28" s="23">
        <f t="shared" si="12"/>
        <v>0</v>
      </c>
      <c r="K28" s="24">
        <f>I28+J28</f>
        <v>0</v>
      </c>
    </row>
    <row r="29" spans="2:11" x14ac:dyDescent="0.25">
      <c r="B29" s="27" t="s">
        <v>53</v>
      </c>
      <c r="C29" s="28" t="s">
        <v>5</v>
      </c>
      <c r="D29" s="7" t="s">
        <v>13</v>
      </c>
      <c r="E29" s="7" t="s">
        <v>13</v>
      </c>
      <c r="F29" s="21" t="s">
        <v>13</v>
      </c>
      <c r="G29" s="7" t="s">
        <v>13</v>
      </c>
      <c r="H29" s="22" t="s">
        <v>13</v>
      </c>
      <c r="I29" s="11">
        <f>SUM(I26:I28)</f>
        <v>0</v>
      </c>
      <c r="J29" s="11">
        <f t="shared" ref="J29:K29" si="13">SUM(J26:J28)</f>
        <v>0</v>
      </c>
      <c r="K29" s="11">
        <f t="shared" si="13"/>
        <v>0</v>
      </c>
    </row>
    <row r="30" spans="2:11" x14ac:dyDescent="0.25">
      <c r="B30" s="30" t="s">
        <v>37</v>
      </c>
      <c r="C30" s="31" t="s">
        <v>5</v>
      </c>
      <c r="D30" s="32" t="s">
        <v>13</v>
      </c>
      <c r="E30" s="32" t="s">
        <v>13</v>
      </c>
      <c r="F30" s="33" t="s">
        <v>13</v>
      </c>
      <c r="G30" s="32" t="s">
        <v>13</v>
      </c>
      <c r="H30" s="34" t="s">
        <v>13</v>
      </c>
      <c r="I30" s="13">
        <f>I7+I16+I24+I29</f>
        <v>0</v>
      </c>
      <c r="J30" s="13">
        <f t="shared" ref="J30:K30" si="14">J7+J16+J24+J29</f>
        <v>0</v>
      </c>
      <c r="K30" s="13">
        <f t="shared" si="14"/>
        <v>0</v>
      </c>
    </row>
    <row r="32" spans="2:11" ht="30" customHeight="1" x14ac:dyDescent="0.25">
      <c r="B32" s="35" t="s">
        <v>18</v>
      </c>
      <c r="C32" s="35"/>
      <c r="D32" s="35"/>
      <c r="E32" s="35"/>
      <c r="F32" s="35"/>
      <c r="G32" s="35"/>
      <c r="H32" s="35"/>
      <c r="I32" s="35"/>
      <c r="J32" s="35"/>
      <c r="K32" s="35"/>
    </row>
    <row r="33" spans="2:11" ht="30" customHeight="1" x14ac:dyDescent="0.25">
      <c r="B33" s="35" t="s">
        <v>19</v>
      </c>
      <c r="C33" s="35"/>
      <c r="D33" s="35"/>
      <c r="E33" s="35"/>
      <c r="F33" s="35"/>
      <c r="G33" s="35"/>
      <c r="H33" s="35"/>
      <c r="I33" s="35"/>
      <c r="J33" s="35"/>
      <c r="K33" s="35"/>
    </row>
    <row r="34" spans="2:11" ht="30" customHeight="1" x14ac:dyDescent="0.25">
      <c r="B34" s="35" t="s">
        <v>64</v>
      </c>
      <c r="C34" s="35"/>
      <c r="D34" s="35"/>
      <c r="E34" s="35"/>
      <c r="F34" s="35"/>
      <c r="G34" s="35"/>
      <c r="H34" s="35"/>
      <c r="I34" s="35"/>
      <c r="J34" s="35"/>
      <c r="K34" s="35"/>
    </row>
    <row r="35" spans="2:11" ht="30" customHeight="1" x14ac:dyDescent="0.25">
      <c r="B35" s="35" t="s">
        <v>63</v>
      </c>
      <c r="C35" s="35"/>
      <c r="D35" s="35"/>
      <c r="E35" s="35"/>
      <c r="F35" s="35"/>
      <c r="G35" s="35"/>
      <c r="H35" s="35"/>
      <c r="I35" s="35"/>
      <c r="J35" s="35"/>
      <c r="K35" s="35"/>
    </row>
    <row r="36" spans="2:11" x14ac:dyDescent="0.25">
      <c r="C36" s="14"/>
    </row>
  </sheetData>
  <sheetProtection algorithmName="SHA-512" hashValue="6dnolgzJ3QApqaxSoJRJ7j/RLqROgThDrk2xSzvDGkDT7fF10obHx6IUcpjg2d8O/J54sRXUjzzCt7S01B3s5w==" saltValue="GPH0DGH4W7+3nNukXH4Qlw==" spinCount="100000" sheet="1" objects="1" scenarios="1"/>
  <protectedRanges>
    <protectedRange sqref="H28" name="Oblast19"/>
    <protectedRange sqref="H27" name="Oblast18"/>
    <protectedRange sqref="F26" name="Oblast17"/>
    <protectedRange sqref="H23" name="Oblast16"/>
    <protectedRange sqref="F22" name="Oblast15"/>
    <protectedRange sqref="H21" name="Oblast14"/>
    <protectedRange sqref="H20" name="Oblast13"/>
    <protectedRange sqref="H19" name="Oblast12"/>
    <protectedRange sqref="F18" name="Oblast11"/>
    <protectedRange sqref="H15" name="Oblast10"/>
    <protectedRange sqref="H14" name="Oblast9"/>
    <protectedRange sqref="H13" name="Oblast8"/>
    <protectedRange sqref="F12" name="Oblast7"/>
    <protectedRange sqref="F11" name="Oblast6"/>
    <protectedRange sqref="F10" name="Oblast5"/>
    <protectedRange sqref="F9" name="Oblast4"/>
    <protectedRange sqref="H6" name="Oblast3"/>
    <protectedRange sqref="F5" name="Oblast2"/>
    <protectedRange sqref="F4" name="Oblast1"/>
  </protectedRanges>
  <customSheetViews>
    <customSheetView guid="{6E6484C2-82C4-4F6F-93A9-7118F22772E9}">
      <selection activeCell="C13" sqref="C13"/>
      <pageMargins left="0.7" right="0.7" top="0.78740157499999996" bottom="0.78740157499999996" header="0.3" footer="0.3"/>
      <pageSetup paperSize="9" orientation="portrait" r:id="rId1"/>
    </customSheetView>
    <customSheetView guid="{E31A849C-515A-4EFB-928F-4A894A2B5AD3}">
      <selection activeCell="C12" sqref="C12"/>
      <pageMargins left="0.7" right="0.7" top="0.78740157499999996" bottom="0.78740157499999996" header="0.3" footer="0.3"/>
      <pageSetup paperSize="9" orientation="portrait" r:id="rId2"/>
    </customSheetView>
    <customSheetView guid="{A8CDDA9E-9C0F-4DCE-9C2E-61F183E2745D}" topLeftCell="B20">
      <selection activeCell="B34" sqref="B34:K34"/>
      <pageMargins left="0.7" right="0.7" top="0.78740157499999996" bottom="0.78740157499999996" header="0.3" footer="0.3"/>
      <pageSetup paperSize="9" orientation="portrait" r:id="rId3"/>
    </customSheetView>
  </customSheetViews>
  <mergeCells count="6">
    <mergeCell ref="B35:K35"/>
    <mergeCell ref="B32:K32"/>
    <mergeCell ref="B33:K33"/>
    <mergeCell ref="C17:K17"/>
    <mergeCell ref="C8:K8"/>
    <mergeCell ref="B34:K34"/>
  </mergeCells>
  <pageMargins left="0.7" right="0.7" top="0.78740157499999996" bottom="0.78740157499999996" header="0.3" footer="0.3"/>
  <pageSetup paperSize="9" orientation="portrait" r:id="rId4"/>
  <ignoredErrors>
    <ignoredError sqref="I22 I18 I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EOP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Buday</dc:creator>
  <cp:lastModifiedBy>uživatel</cp:lastModifiedBy>
  <dcterms:created xsi:type="dcterms:W3CDTF">2019-10-30T13:32:59Z</dcterms:created>
  <dcterms:modified xsi:type="dcterms:W3CDTF">2021-06-04T21:47:38Z</dcterms:modified>
</cp:coreProperties>
</file>