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7860" activeTab="0"/>
  </bookViews>
  <sheets>
    <sheet name="Laboratoř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NN001">#REF!</definedName>
    <definedName name="___NN004">#REF!</definedName>
    <definedName name="___NN009">#REF!</definedName>
    <definedName name="___NN010">#REF!</definedName>
    <definedName name="___NN012">#REF!</definedName>
    <definedName name="___NN014">#REF!</definedName>
    <definedName name="___NN015">#REF!</definedName>
    <definedName name="___NN017">#REF!</definedName>
    <definedName name="___NN018">#REF!</definedName>
    <definedName name="___NN019">#REF!</definedName>
    <definedName name="___NN020">#REF!</definedName>
    <definedName name="___NN021">#REF!</definedName>
    <definedName name="___NN022">#REF!</definedName>
    <definedName name="___NN024">#REF!</definedName>
    <definedName name="___NN025">#REF!</definedName>
    <definedName name="___NN026">#REF!</definedName>
    <definedName name="___NN029">#REF!</definedName>
    <definedName name="___NN030">#REF!</definedName>
    <definedName name="___NN032">#REF!</definedName>
    <definedName name="___NN034">#REF!</definedName>
    <definedName name="___NN036">#REF!</definedName>
    <definedName name="___NN037">#REF!</definedName>
    <definedName name="___NN038">#REF!</definedName>
    <definedName name="___NN040">#REF!</definedName>
    <definedName name="___NN042">#REF!</definedName>
    <definedName name="___NN044">#REF!</definedName>
    <definedName name="___NN046">#REF!</definedName>
    <definedName name="___NN048">#REF!</definedName>
    <definedName name="___NN050">#REF!</definedName>
    <definedName name="___NN051">#REF!</definedName>
    <definedName name="___NN052">#REF!</definedName>
    <definedName name="___NN054">#REF!</definedName>
    <definedName name="___NN055">#REF!</definedName>
    <definedName name="___NN056">#REF!</definedName>
    <definedName name="___NN058">#REF!</definedName>
    <definedName name="___NN060">#REF!</definedName>
    <definedName name="___NN061">#REF!</definedName>
    <definedName name="___NN062">#REF!</definedName>
    <definedName name="___NN064">#REF!</definedName>
    <definedName name="___NN070">#REF!</definedName>
    <definedName name="___NN072">#REF!</definedName>
    <definedName name="___NN074">#REF!</definedName>
    <definedName name="___NN076">#REF!</definedName>
    <definedName name="___NN078">#REF!</definedName>
    <definedName name="___NN080">#REF!</definedName>
    <definedName name="___NN082">#REF!</definedName>
    <definedName name="___NN084">#REF!</definedName>
    <definedName name="___NN086">#REF!</definedName>
    <definedName name="___NN088">#REF!</definedName>
    <definedName name="___NN090">#REF!</definedName>
    <definedName name="___NN092">#REF!</definedName>
    <definedName name="___NN094">#REF!</definedName>
    <definedName name="___NN096">#REF!</definedName>
    <definedName name="___NN098">#REF!</definedName>
    <definedName name="___NN100">#REF!</definedName>
    <definedName name="___NN102">#REF!</definedName>
    <definedName name="___NN104">#REF!</definedName>
    <definedName name="___NN106">#REF!</definedName>
    <definedName name="___NN108">#REF!</definedName>
    <definedName name="___NN110">#REF!</definedName>
    <definedName name="___NN112">#REF!</definedName>
    <definedName name="___NN114">#REF!</definedName>
    <definedName name="___NN116">#REF!</definedName>
    <definedName name="___NN118">#REF!</definedName>
    <definedName name="___NN120">#REF!</definedName>
    <definedName name="___NN122">#REF!</definedName>
    <definedName name="___NN124">#REF!</definedName>
    <definedName name="___NN126">#REF!</definedName>
    <definedName name="___NN128">#REF!</definedName>
    <definedName name="___NN130">#REF!</definedName>
    <definedName name="___NN132">#REF!</definedName>
    <definedName name="___NN134">#REF!</definedName>
    <definedName name="___NN136">#REF!</definedName>
    <definedName name="___NN138">#REF!</definedName>
    <definedName name="___NN140">#REF!</definedName>
    <definedName name="___NN142">#REF!</definedName>
    <definedName name="___NN144">#REF!</definedName>
    <definedName name="___NN146">#REF!</definedName>
    <definedName name="___NN148">#REF!</definedName>
    <definedName name="___NN150">#REF!</definedName>
    <definedName name="___NN152">#REF!</definedName>
    <definedName name="___NN154">#REF!</definedName>
    <definedName name="___NN160">#REF!</definedName>
    <definedName name="___NN162">#REF!</definedName>
    <definedName name="___NN164">#REF!</definedName>
    <definedName name="___NN165">#REF!</definedName>
    <definedName name="___NN166">#REF!</definedName>
    <definedName name="___NN168">#REF!</definedName>
    <definedName name="___NN170">#REF!</definedName>
    <definedName name="___NN172">#REF!</definedName>
    <definedName name="___NN174">#REF!</definedName>
    <definedName name="___NN176">#REF!</definedName>
    <definedName name="___NN178">#REF!</definedName>
    <definedName name="___NN180">#REF!</definedName>
    <definedName name="___NN182">#REF!</definedName>
    <definedName name="___NN184">#REF!</definedName>
    <definedName name="___NN190">#REF!</definedName>
    <definedName name="___NN192">#REF!</definedName>
    <definedName name="___NN194">#REF!</definedName>
    <definedName name="___NN196">#REF!</definedName>
    <definedName name="___NN197">#REF!</definedName>
    <definedName name="___NN198">#REF!</definedName>
    <definedName name="___NN200">#REF!</definedName>
    <definedName name="___NN202">#REF!</definedName>
    <definedName name="___NN204">#REF!</definedName>
    <definedName name="___NN206">#REF!</definedName>
    <definedName name="___NN208">#REF!</definedName>
    <definedName name="___NN210">#REF!</definedName>
    <definedName name="___NN220">#REF!</definedName>
    <definedName name="___NN222">#REF!</definedName>
    <definedName name="___NN224">#REF!</definedName>
    <definedName name="___NN226">#REF!</definedName>
    <definedName name="___NN228">#REF!</definedName>
    <definedName name="___NN230">#REF!</definedName>
    <definedName name="___NN232">#REF!</definedName>
    <definedName name="___NN234">#REF!</definedName>
    <definedName name="___NN236">#REF!</definedName>
    <definedName name="___NN238">#REF!</definedName>
    <definedName name="___NN240">#REF!</definedName>
    <definedName name="___NN242">#REF!</definedName>
    <definedName name="___NN244">#REF!</definedName>
    <definedName name="___NN250">#REF!</definedName>
    <definedName name="___NN251">#REF!</definedName>
    <definedName name="___NN252">#REF!</definedName>
    <definedName name="___NN253">#REF!</definedName>
    <definedName name="___NN254">#REF!</definedName>
    <definedName name="___NN255">#REF!</definedName>
    <definedName name="___NN256">#REF!</definedName>
    <definedName name="___NN257">#REF!</definedName>
    <definedName name="___NN258">#REF!</definedName>
    <definedName name="___NN259">#REF!</definedName>
    <definedName name="___NN260">#REF!</definedName>
    <definedName name="___NN262">#REF!</definedName>
    <definedName name="___NN263">#REF!</definedName>
    <definedName name="___NN264">#REF!</definedName>
    <definedName name="___NN265">#REF!</definedName>
    <definedName name="___NN266">#REF!</definedName>
    <definedName name="___NN267">#REF!</definedName>
    <definedName name="___NN268">#REF!</definedName>
    <definedName name="___NN269">#REF!</definedName>
    <definedName name="___NN270">#REF!</definedName>
    <definedName name="___NN271">#REF!</definedName>
    <definedName name="___NN272">#REF!</definedName>
    <definedName name="___NN273">#REF!</definedName>
    <definedName name="___NN274">#REF!</definedName>
    <definedName name="___NN275">#REF!</definedName>
    <definedName name="___NN276">#REF!</definedName>
    <definedName name="___NN277">#REF!</definedName>
    <definedName name="___NN278">#REF!</definedName>
    <definedName name="___NN279">#REF!</definedName>
    <definedName name="___NN280">#REF!</definedName>
    <definedName name="___NN281">#REF!</definedName>
    <definedName name="___NN282">#REF!</definedName>
    <definedName name="___NN283">#REF!</definedName>
    <definedName name="___NN284">#REF!</definedName>
    <definedName name="___NN290">#REF!</definedName>
    <definedName name="___NN292">#REF!</definedName>
    <definedName name="___NN294">#REF!</definedName>
    <definedName name="___NN295">#REF!</definedName>
    <definedName name="___NN296">#REF!</definedName>
    <definedName name="___NN297">#REF!</definedName>
    <definedName name="___NN300">#REF!</definedName>
    <definedName name="___NN302">#REF!</definedName>
    <definedName name="___NN304">#REF!</definedName>
    <definedName name="___NN306">#REF!</definedName>
    <definedName name="___NN308">#REF!</definedName>
    <definedName name="___NN310">#REF!</definedName>
    <definedName name="___NN312">#REF!</definedName>
    <definedName name="___NN314">#REF!</definedName>
    <definedName name="___NN316">#REF!</definedName>
    <definedName name="___NN318">#REF!</definedName>
    <definedName name="___NN320">#REF!</definedName>
    <definedName name="___NN322">#REF!</definedName>
    <definedName name="___NN324">#REF!</definedName>
    <definedName name="___NN326">#REF!</definedName>
    <definedName name="___NN328">#REF!</definedName>
    <definedName name="___NN330">#REF!</definedName>
    <definedName name="___SJ09">#REF!</definedName>
    <definedName name="___SJ12">#REF!</definedName>
    <definedName name="___SJ15">#REF!</definedName>
    <definedName name="___SJ18">#REF!</definedName>
    <definedName name="___SO12">#REF!</definedName>
    <definedName name="___SO15">#REF!</definedName>
    <definedName name="___SO18">#REF!</definedName>
    <definedName name="__NN001">'[1]CENY S'!$D$2</definedName>
    <definedName name="__NN004">'[1]CENY S'!$D$3</definedName>
    <definedName name="__NN006">#REF!</definedName>
    <definedName name="__NN009">'[1]CENY S'!$D$5</definedName>
    <definedName name="__NN010">'[1]CENY S'!$D$7</definedName>
    <definedName name="__NN012">'[1]CENY S'!$D$8</definedName>
    <definedName name="__NN014">'[1]CENY S'!$D$9</definedName>
    <definedName name="__NN015">'[1]CENY S'!$D$10</definedName>
    <definedName name="__NN017">'[1]CENY S'!$D$11</definedName>
    <definedName name="__NN018">'[1]CENY S'!$D$12</definedName>
    <definedName name="__NN019">'[1]CENY S'!$D$13</definedName>
    <definedName name="__NN020">'[1]CENY S'!$D$14</definedName>
    <definedName name="__NN021">'[1]CENY S'!$D$15</definedName>
    <definedName name="__NN022">'[1]CENY S'!$D$16</definedName>
    <definedName name="__NN024">'[1]CENY S'!$D$17</definedName>
    <definedName name="__NN025">'[1]CENY S'!$D$18</definedName>
    <definedName name="__NN026">'[1]CENY S'!$D$19</definedName>
    <definedName name="__NN029">'[1]CENY S'!$D$20</definedName>
    <definedName name="__NN030">'[1]CENY S'!$D$23</definedName>
    <definedName name="__NN032">'[1]CENY S'!$D$24</definedName>
    <definedName name="__NN034">'[1]CENY S'!$D$25</definedName>
    <definedName name="__NN036">'[1]CENY S'!$D$26</definedName>
    <definedName name="__NN037">'[1]CENY S'!$D$27</definedName>
    <definedName name="__NN038">'[1]CENY S'!$D$28</definedName>
    <definedName name="__NN040">'[1]CENY S'!$D$31</definedName>
    <definedName name="__NN042">'[1]CENY S'!$D$32</definedName>
    <definedName name="__NN044">'[1]CENY S'!$D$33</definedName>
    <definedName name="__NN046">'[1]CENY S'!$D$34</definedName>
    <definedName name="__NN048">'[1]CENY S'!$D$35</definedName>
    <definedName name="__NN050">'[1]CENY S'!$D$36</definedName>
    <definedName name="__NN051">'[1]CENY S'!$D$37</definedName>
    <definedName name="__NN052">'[1]CENY S'!$D$38</definedName>
    <definedName name="__NN054">'[1]CENY S'!$D$39</definedName>
    <definedName name="__NN055">'[1]CENY S'!$D$40</definedName>
    <definedName name="__NN056">'[1]CENY S'!$D$41</definedName>
    <definedName name="__NN058">'[1]CENY S'!$D$42</definedName>
    <definedName name="__NN060">'[1]CENY S'!$D$43</definedName>
    <definedName name="__NN061">'[1]CENY S'!$D$44</definedName>
    <definedName name="__NN062">'[1]CENY S'!$D$45</definedName>
    <definedName name="__NN064">'[1]CENY S'!$D$46</definedName>
    <definedName name="__NN065">#REF!</definedName>
    <definedName name="__NN070">'[1]CENY S'!$D$52</definedName>
    <definedName name="__NN071">#REF!</definedName>
    <definedName name="__NN072">'[1]CENY S'!$D$54</definedName>
    <definedName name="__NN074">'[1]CENY S'!$D$55</definedName>
    <definedName name="__NN076">'[1]CENY S'!$D$56</definedName>
    <definedName name="__NN078">'[1]CENY S'!$D$57</definedName>
    <definedName name="__NN080">'[1]CENY S'!$D$58</definedName>
    <definedName name="__NN081">#REF!</definedName>
    <definedName name="__NN082">'[1]CENY S'!$D$60</definedName>
    <definedName name="__NN084">#REF!</definedName>
    <definedName name="__NN086">'[1]CENY S'!$D$61</definedName>
    <definedName name="__NN088">'[1]CENY S'!$D$62</definedName>
    <definedName name="__NN090">'[1]CENY S'!$D$63</definedName>
    <definedName name="__NN092">'[1]CENY S'!$D$64</definedName>
    <definedName name="__NN094">'[1]CENY S'!$D$65</definedName>
    <definedName name="__NN095">#REF!</definedName>
    <definedName name="__NN096">'[1]CENY S'!$D$67</definedName>
    <definedName name="__NN098">'[1]CENY S'!$D$68</definedName>
    <definedName name="__NN100">'[1]CENY S'!$D$69</definedName>
    <definedName name="__NN102">'[1]CENY S'!$D$70</definedName>
    <definedName name="__NN104">'[1]CENY S'!$D$71</definedName>
    <definedName name="__NN106">'[1]CENY S'!$D$72</definedName>
    <definedName name="__NN108">'[1]CENY S'!$D$73</definedName>
    <definedName name="__NN110">'[1]CENY S'!$D$74</definedName>
    <definedName name="__NN112">'[1]CENY S'!$D$75</definedName>
    <definedName name="__NN114">'[1]CENY S'!$D$76</definedName>
    <definedName name="__NN116">'[1]CENY S'!$D$77</definedName>
    <definedName name="__NN118">'[1]CENY S'!$D$78</definedName>
    <definedName name="__NN120">'[1]CENY S'!$D$79</definedName>
    <definedName name="__NN122">'[1]CENY S'!$D$80</definedName>
    <definedName name="__NN123">#REF!</definedName>
    <definedName name="__NN124">'[1]CENY S'!$D$82</definedName>
    <definedName name="__NN126">'[1]CENY S'!$D$83</definedName>
    <definedName name="__NN128">'[1]CENY S'!$D$84</definedName>
    <definedName name="__NN130">'[1]CENY S'!$D$85</definedName>
    <definedName name="__NN132">'[1]CENY S'!$D$86</definedName>
    <definedName name="__NN134">'[1]CENY S'!$D$87</definedName>
    <definedName name="__NN136">'[1]CENY S'!$D$88</definedName>
    <definedName name="__NN138">'[1]CENY S'!$D$89</definedName>
    <definedName name="__NN139">#REF!</definedName>
    <definedName name="__NN140">'[1]CENY S'!$D$91</definedName>
    <definedName name="__NN142">'[1]CENY S'!$D$92</definedName>
    <definedName name="__NN144">'[1]CENY S'!$D$93</definedName>
    <definedName name="__NN146">'[1]CENY S'!$D$94</definedName>
    <definedName name="__NN148">'[1]CENY S'!$D$95</definedName>
    <definedName name="__NN150">'[1]CENY S'!$D$96</definedName>
    <definedName name="__NN152">'[1]CENY S'!$D$97</definedName>
    <definedName name="__NN154">'[1]CENY S'!$D$98</definedName>
    <definedName name="__NN160">'[1]CENY S'!$D$101</definedName>
    <definedName name="__NN162">'[1]CENY S'!$D$102</definedName>
    <definedName name="__NN163">#REF!</definedName>
    <definedName name="__NN164">'[1]CENY S'!$D$104</definedName>
    <definedName name="__NN165">'[1]CENY S'!$D$105</definedName>
    <definedName name="__NN166">'[1]CENY S'!$D$106</definedName>
    <definedName name="__NN168">'[1]CENY S'!$D$107</definedName>
    <definedName name="__NN170">'[1]CENY S'!$D$108</definedName>
    <definedName name="__NN172">'[1]CENY S'!$D$109</definedName>
    <definedName name="__NN173">#REF!</definedName>
    <definedName name="__NN174">'[1]CENY S'!$D$111</definedName>
    <definedName name="__NN176">'[1]CENY S'!$D$112</definedName>
    <definedName name="__NN178">'[1]CENY S'!$D$113</definedName>
    <definedName name="__NN179">#REF!</definedName>
    <definedName name="__NN180">'[1]CENY S'!$D$115</definedName>
    <definedName name="__NN182">'[1]CENY S'!$D$116</definedName>
    <definedName name="__NN184">'[1]CENY S'!$D$117</definedName>
    <definedName name="__NN190">'[1]CENY S'!$D$120</definedName>
    <definedName name="__NN191">#REF!</definedName>
    <definedName name="__NN192">'[1]CENY S'!$D$122</definedName>
    <definedName name="__NN194">'[1]CENY S'!$D$124</definedName>
    <definedName name="__NN196">'[1]CENY S'!$D$125</definedName>
    <definedName name="__NN197">'[1]CENY S'!$D$126</definedName>
    <definedName name="__NN198">'[1]CENY S'!$D$127</definedName>
    <definedName name="__NN199">#REF!</definedName>
    <definedName name="__NN200">'[1]CENY S'!$D$132</definedName>
    <definedName name="__NN202">'[1]CENY S'!$D$133</definedName>
    <definedName name="__NN204">'[1]CENY S'!$D$134</definedName>
    <definedName name="__NN206">'[1]CENY S'!$D$135</definedName>
    <definedName name="__NN208">'[1]CENY S'!$D$136</definedName>
    <definedName name="__NN210">'[1]CENY S'!$D$137</definedName>
    <definedName name="__NN220">'[1]CENY S'!$D$140</definedName>
    <definedName name="__NN222">'[1]CENY S'!$D$141</definedName>
    <definedName name="__NN224">'[1]CENY S'!$D$142</definedName>
    <definedName name="__NN226">'[1]CENY S'!$D$143</definedName>
    <definedName name="__NN228">#REF!</definedName>
    <definedName name="__NN230">'[1]CENY S'!$D$144</definedName>
    <definedName name="__NN232">'[1]CENY S'!$D$145</definedName>
    <definedName name="__NN234">'[1]CENY S'!$D$146</definedName>
    <definedName name="__NN236">'[1]CENY S'!$D$147</definedName>
    <definedName name="__NN238">'[1]CENY S'!$D$148</definedName>
    <definedName name="__NN240">'[1]CENY S'!$D$149</definedName>
    <definedName name="__NN242">'[1]CENY S'!$D$150</definedName>
    <definedName name="__NN244">'[1]CENY S'!$D$151</definedName>
    <definedName name="__NN245">#REF!</definedName>
    <definedName name="__NN250">'[1]CENY S'!$D$155</definedName>
    <definedName name="__NN251">'[1]CENY S'!$D$156</definedName>
    <definedName name="__NN252">'[1]CENY S'!$D$157</definedName>
    <definedName name="__NN253">'[1]CENY S'!$D$158</definedName>
    <definedName name="__NN254">'[1]CENY S'!$D$159</definedName>
    <definedName name="__NN255">'[1]CENY S'!$D$160</definedName>
    <definedName name="__NN256">'[1]CENY S'!$D$161</definedName>
    <definedName name="__NN257">'[1]CENY S'!$D$162</definedName>
    <definedName name="__NN258">'[1]CENY S'!$D$163</definedName>
    <definedName name="__NN259">'[1]CENY S'!$D$164</definedName>
    <definedName name="__NN260">'[1]CENY S'!$D$165</definedName>
    <definedName name="__NN262">'[1]CENY S'!$D$166</definedName>
    <definedName name="__NN263">'[1]CENY S'!$D$167</definedName>
    <definedName name="__NN264">'[1]CENY S'!$D$168</definedName>
    <definedName name="__NN265">'[1]CENY S'!$D$169</definedName>
    <definedName name="__NN266">'[1]CENY S'!$D$170</definedName>
    <definedName name="__NN267">'[1]CENY S'!$D$171</definedName>
    <definedName name="__NN268">'[1]CENY S'!$D$172</definedName>
    <definedName name="__NN269">'[1]CENY S'!$D$173</definedName>
    <definedName name="__NN270">'[1]CENY S'!$D$174</definedName>
    <definedName name="__NN271">'[1]CENY S'!$D$175</definedName>
    <definedName name="__NN272">'[1]CENY S'!$D$176</definedName>
    <definedName name="__NN273">'[1]CENY S'!$D$177</definedName>
    <definedName name="__NN274">'[1]CENY S'!$D$178</definedName>
    <definedName name="__NN275">'[1]CENY S'!$D$179</definedName>
    <definedName name="__NN276">'[1]CENY S'!$D$180</definedName>
    <definedName name="__NN277">'[1]CENY S'!$D$181</definedName>
    <definedName name="__NN278">'[1]CENY S'!$D$182</definedName>
    <definedName name="__NN279">'[1]CENY S'!$D$183</definedName>
    <definedName name="__NN280">'[1]CENY S'!$D$184</definedName>
    <definedName name="__NN281">'[1]CENY S'!$D$185</definedName>
    <definedName name="__NN282">'[1]CENY S'!$D$186</definedName>
    <definedName name="__NN283">'[1]CENY S'!$D$187</definedName>
    <definedName name="__NN284">'[1]CENY S'!$D$188</definedName>
    <definedName name="__NN290">'[1]CENY S'!$D$191</definedName>
    <definedName name="__NN292">'[1]CENY S'!$D$192</definedName>
    <definedName name="__NN294">'[1]CENY S'!$D$193</definedName>
    <definedName name="__NN295">'[1]CENY S'!$D$194</definedName>
    <definedName name="__NN296">'[1]CENY S'!$D$195</definedName>
    <definedName name="__NN297">'[1]CENY S'!$D$196</definedName>
    <definedName name="__NN300">'[1]CENY S'!$D$199</definedName>
    <definedName name="__NN302">'[1]CENY S'!$D$200</definedName>
    <definedName name="__NN304">#REF!</definedName>
    <definedName name="__NN306">'[1]CENY S'!$D$201</definedName>
    <definedName name="__NN308">'[1]CENY S'!$D$202</definedName>
    <definedName name="__NN310">'[1]CENY S'!$D$203</definedName>
    <definedName name="__NN312">'[1]CENY S'!$D$204</definedName>
    <definedName name="__NN314">'[1]CENY S'!$D$205</definedName>
    <definedName name="__NN316">'[1]CENY S'!$D$206</definedName>
    <definedName name="__NN318">'[1]CENY S'!$D$207</definedName>
    <definedName name="__NN320">'[1]CENY S'!$D$208</definedName>
    <definedName name="__NN322">'[1]CENY S'!$D$209</definedName>
    <definedName name="__NN324">'[1]CENY S'!$D$210</definedName>
    <definedName name="__NN326">'[1]CENY S'!$D$211</definedName>
    <definedName name="__NN328">'[1]CENY S'!$D$212</definedName>
    <definedName name="__NN330">'[1]CENY S'!$D$213</definedName>
    <definedName name="__NN340">#REF!</definedName>
    <definedName name="__SJ09">'[1]CENY K'!$C$13</definedName>
    <definedName name="__SJ12">'[1]CENY K'!$C$14</definedName>
    <definedName name="__SJ15">'[1]CENY K'!$C$15</definedName>
    <definedName name="__SJ18">'[1]CENY K'!$C$16</definedName>
    <definedName name="__SO12">'[1]CENY K'!$C$17</definedName>
    <definedName name="__SO15">'[1]CENY K'!$C$18</definedName>
    <definedName name="__SO18">'[1]CENY K'!$C$19</definedName>
    <definedName name="_xlnm._FilterDatabase" localSheetId="0" hidden="1">'Laboratoře'!$E$19:$M$635</definedName>
    <definedName name="_NN001">'[2]CENY S'!$D$2</definedName>
    <definedName name="_NN004">'[2]CENY S'!$D$3</definedName>
    <definedName name="_NN006">'[1]CENY S'!$D$4</definedName>
    <definedName name="_NN009">'[2]CENY S'!$D$4</definedName>
    <definedName name="_NN010">'[2]CENY S'!$D$6</definedName>
    <definedName name="_NN012">'[2]CENY S'!$D$7</definedName>
    <definedName name="_NN014">'[2]CENY S'!$D$8</definedName>
    <definedName name="_NN015">'[2]CENY S'!$D$9</definedName>
    <definedName name="_NN017">'[2]CENY S'!$D$10</definedName>
    <definedName name="_NN018">'[2]CENY S'!$D$11</definedName>
    <definedName name="_NN019">'[2]CENY S'!$D$12</definedName>
    <definedName name="_NN020">'[2]CENY S'!$D$13</definedName>
    <definedName name="_NN021">'[2]CENY S'!$D$14</definedName>
    <definedName name="_NN022">'[2]CENY S'!$D$15</definedName>
    <definedName name="_NN024">'[2]CENY S'!$D$16</definedName>
    <definedName name="_NN025">'[2]CENY S'!$D$17</definedName>
    <definedName name="_NN026">'[2]CENY S'!$D$18</definedName>
    <definedName name="_NN029">'[2]CENY S'!$D$19</definedName>
    <definedName name="_NN030">'[2]CENY S'!$D$22</definedName>
    <definedName name="_NN032">'[2]CENY S'!$D$23</definedName>
    <definedName name="_NN034">'[2]CENY S'!$D$24</definedName>
    <definedName name="_NN036">'[2]CENY S'!$D$25</definedName>
    <definedName name="_NN037">'[2]CENY S'!$D$26</definedName>
    <definedName name="_NN038">'[2]CENY S'!$D$27</definedName>
    <definedName name="_NN040">'[2]CENY S'!$D$30</definedName>
    <definedName name="_NN042">'[2]CENY S'!$D$31</definedName>
    <definedName name="_NN044">'[2]CENY S'!$D$32</definedName>
    <definedName name="_NN046">'[2]CENY S'!$D$33</definedName>
    <definedName name="_NN048">'[2]CENY S'!$D$34</definedName>
    <definedName name="_NN050">'[2]CENY S'!$D$35</definedName>
    <definedName name="_NN051">'[2]CENY S'!$D$36</definedName>
    <definedName name="_NN052">'[2]CENY S'!$D$37</definedName>
    <definedName name="_NN054">'[2]CENY S'!$D$38</definedName>
    <definedName name="_NN055">'[2]CENY S'!$D$39</definedName>
    <definedName name="_NN056">'[2]CENY S'!$D$40</definedName>
    <definedName name="_NN058">'[2]CENY S'!$D$41</definedName>
    <definedName name="_NN060">'[2]CENY S'!$D$42</definedName>
    <definedName name="_NN061">'[2]CENY S'!$D$43</definedName>
    <definedName name="_NN062">'[2]CENY S'!$D$44</definedName>
    <definedName name="_NN064">'[2]CENY S'!$D$45</definedName>
    <definedName name="_NN065">'[1]CENY S'!$D$47</definedName>
    <definedName name="_NN070">'[2]CENY S'!$D$48</definedName>
    <definedName name="_NN071">'[1]CENY S'!$D$53</definedName>
    <definedName name="_NN072">'[2]CENY S'!$D$49</definedName>
    <definedName name="_NN074">'[2]CENY S'!$D$50</definedName>
    <definedName name="_NN076">'[2]CENY S'!$D$51</definedName>
    <definedName name="_NN078">'[2]CENY S'!$D$52</definedName>
    <definedName name="_NN080">'[2]CENY S'!$D$53</definedName>
    <definedName name="_NN081">'[1]CENY S'!$D$59</definedName>
    <definedName name="_NN082">'[2]CENY S'!$D$54</definedName>
    <definedName name="_NN084">'[2]CENY S'!$D$55</definedName>
    <definedName name="_NN086">'[2]CENY S'!$D$56</definedName>
    <definedName name="_NN088">'[2]CENY S'!$D$57</definedName>
    <definedName name="_NN090">'[2]CENY S'!$D$58</definedName>
    <definedName name="_NN092">'[2]CENY S'!$D$59</definedName>
    <definedName name="_NN094">'[2]CENY S'!$D$60</definedName>
    <definedName name="_NN095">'[1]CENY S'!$D$66</definedName>
    <definedName name="_NN096">'[2]CENY S'!$D$61</definedName>
    <definedName name="_NN098">'[2]CENY S'!$D$62</definedName>
    <definedName name="_NN100">'[2]CENY S'!$D$63</definedName>
    <definedName name="_NN102">'[2]CENY S'!$D$64</definedName>
    <definedName name="_NN104">'[2]CENY S'!$D$65</definedName>
    <definedName name="_NN106">'[2]CENY S'!$D$66</definedName>
    <definedName name="_NN108">'[2]CENY S'!$D$67</definedName>
    <definedName name="_NN110">'[2]CENY S'!$D$68</definedName>
    <definedName name="_NN112">'[2]CENY S'!$D$69</definedName>
    <definedName name="_NN114">'[2]CENY S'!$D$70</definedName>
    <definedName name="_NN116">'[2]CENY S'!$D$71</definedName>
    <definedName name="_NN118">'[2]CENY S'!$D$72</definedName>
    <definedName name="_NN120">'[2]CENY S'!$D$73</definedName>
    <definedName name="_NN122">'[2]CENY S'!$D$74</definedName>
    <definedName name="_NN123">'[1]CENY S'!$D$81</definedName>
    <definedName name="_NN124">'[2]CENY S'!$D$75</definedName>
    <definedName name="_NN126">'[2]CENY S'!$D$76</definedName>
    <definedName name="_NN128">'[2]CENY S'!$D$77</definedName>
    <definedName name="_NN130">'[2]CENY S'!$D$78</definedName>
    <definedName name="_NN132">'[2]CENY S'!$D$79</definedName>
    <definedName name="_NN134">'[2]CENY S'!$D$80</definedName>
    <definedName name="_NN136">'[2]CENY S'!$D$81</definedName>
    <definedName name="_NN138">'[2]CENY S'!$D$82</definedName>
    <definedName name="_NN139">'[1]CENY S'!$D$90</definedName>
    <definedName name="_NN140">'[2]CENY S'!$D$83</definedName>
    <definedName name="_NN142">'[2]CENY S'!$D$84</definedName>
    <definedName name="_NN144">'[2]CENY S'!$D$85</definedName>
    <definedName name="_NN146">'[2]CENY S'!$D$86</definedName>
    <definedName name="_NN148">'[2]CENY S'!$D$87</definedName>
    <definedName name="_NN150">'[2]CENY S'!$D$88</definedName>
    <definedName name="_NN152">'[2]CENY S'!$D$89</definedName>
    <definedName name="_NN154">'[2]CENY S'!$D$90</definedName>
    <definedName name="_NN160">'[2]CENY S'!$D$93</definedName>
    <definedName name="_NN162">'[2]CENY S'!$D$94</definedName>
    <definedName name="_NN163">'[1]CENY S'!$D$103</definedName>
    <definedName name="_NN164">'[2]CENY S'!$D$95</definedName>
    <definedName name="_NN165">'[2]CENY S'!$D$96</definedName>
    <definedName name="_NN166">'[2]CENY S'!$D$97</definedName>
    <definedName name="_NN168">'[2]CENY S'!$D$98</definedName>
    <definedName name="_NN170">'[2]CENY S'!$D$99</definedName>
    <definedName name="_NN172">'[2]CENY S'!$D$100</definedName>
    <definedName name="_NN173">'[1]CENY S'!$D$110</definedName>
    <definedName name="_NN174">'[2]CENY S'!$D$101</definedName>
    <definedName name="_NN176">'[2]CENY S'!$D$102</definedName>
    <definedName name="_NN178">'[2]CENY S'!$D$103</definedName>
    <definedName name="_NN179">'[1]CENY S'!$D$114</definedName>
    <definedName name="_NN180">'[2]CENY S'!$D$104</definedName>
    <definedName name="_NN182">'[2]CENY S'!$D$105</definedName>
    <definedName name="_NN184">'[2]CENY S'!$D$106</definedName>
    <definedName name="_NN190">'[2]CENY S'!$D$109</definedName>
    <definedName name="_NN191">'[1]CENY S'!$D$121</definedName>
    <definedName name="_NN192">'[2]CENY S'!$D$110</definedName>
    <definedName name="_NN193">#REF!</definedName>
    <definedName name="_NN194">'[2]CENY S'!$D$111</definedName>
    <definedName name="_NN196">'[2]CENY S'!$D$112</definedName>
    <definedName name="_NN197">'[2]CENY S'!$D$113</definedName>
    <definedName name="_NN198">'[2]CENY S'!$D$114</definedName>
    <definedName name="_NN199">'[1]CENY S'!$D$128</definedName>
    <definedName name="_NN200">'[2]CENY S'!$D$117</definedName>
    <definedName name="_NN202">'[2]CENY S'!$D$118</definedName>
    <definedName name="_NN204">'[2]CENY S'!$D$119</definedName>
    <definedName name="_NN206">'[2]CENY S'!$D$120</definedName>
    <definedName name="_NN208">'[2]CENY S'!$D$121</definedName>
    <definedName name="_NN210">'[2]CENY S'!$D$122</definedName>
    <definedName name="_NN220">'[2]CENY S'!$D$125</definedName>
    <definedName name="_NN222">'[2]CENY S'!$D$126</definedName>
    <definedName name="_NN224">'[2]CENY S'!$D$127</definedName>
    <definedName name="_NN226">'[2]CENY S'!$D$128</definedName>
    <definedName name="_NN228">'[2]CENY S'!$D$129</definedName>
    <definedName name="_NN230">'[2]CENY S'!$D$130</definedName>
    <definedName name="_NN232">'[2]CENY S'!$D$131</definedName>
    <definedName name="_NN234">'[2]CENY S'!$D$132</definedName>
    <definedName name="_NN236">'[2]CENY S'!$D$133</definedName>
    <definedName name="_NN238">'[2]CENY S'!$D$134</definedName>
    <definedName name="_NN240">'[2]CENY S'!$D$135</definedName>
    <definedName name="_NN242">'[2]CENY S'!$D$136</definedName>
    <definedName name="_NN244">'[2]CENY S'!$D$137</definedName>
    <definedName name="_NN245">'[1]CENY S'!$D$152</definedName>
    <definedName name="_NN250">'[2]CENY S'!$D$141</definedName>
    <definedName name="_NN251">'[2]CENY S'!$D$142</definedName>
    <definedName name="_NN252">'[2]CENY S'!$D$143</definedName>
    <definedName name="_NN253">'[2]CENY S'!$D$144</definedName>
    <definedName name="_NN254">'[2]CENY S'!$D$145</definedName>
    <definedName name="_NN255">'[2]CENY S'!$D$146</definedName>
    <definedName name="_NN256">'[2]CENY S'!$D$147</definedName>
    <definedName name="_NN257">'[2]CENY S'!$D$148</definedName>
    <definedName name="_NN258">'[2]CENY S'!$D$149</definedName>
    <definedName name="_NN259">'[2]CENY S'!$D$150</definedName>
    <definedName name="_NN260">'[2]CENY S'!$D$151</definedName>
    <definedName name="_NN262">'[2]CENY S'!$D$152</definedName>
    <definedName name="_NN263">'[2]CENY S'!$D$153</definedName>
    <definedName name="_NN264">'[2]CENY S'!$D$154</definedName>
    <definedName name="_NN265">'[2]CENY S'!$D$155</definedName>
    <definedName name="_NN266">'[2]CENY S'!$D$156</definedName>
    <definedName name="_NN267">'[2]CENY S'!$D$157</definedName>
    <definedName name="_NN268">'[2]CENY S'!$D$158</definedName>
    <definedName name="_NN269">'[2]CENY S'!$D$159</definedName>
    <definedName name="_NN270">'[2]CENY S'!$D$160</definedName>
    <definedName name="_NN271">'[2]CENY S'!$D$161</definedName>
    <definedName name="_NN272">'[2]CENY S'!$D$162</definedName>
    <definedName name="_NN273">'[2]CENY S'!$D$163</definedName>
    <definedName name="_NN274">'[2]CENY S'!$D$164</definedName>
    <definedName name="_NN275">'[2]CENY S'!$D$165</definedName>
    <definedName name="_NN276">'[2]CENY S'!$D$166</definedName>
    <definedName name="_NN277">'[2]CENY S'!$D$167</definedName>
    <definedName name="_NN278">'[2]CENY S'!$D$168</definedName>
    <definedName name="_NN279">'[2]CENY S'!$D$169</definedName>
    <definedName name="_NN280">'[2]CENY S'!$D$170</definedName>
    <definedName name="_NN281">'[2]CENY S'!$D$171</definedName>
    <definedName name="_NN282">'[2]CENY S'!$D$172</definedName>
    <definedName name="_NN283">'[2]CENY S'!$D$173</definedName>
    <definedName name="_NN284">'[2]CENY S'!$D$174</definedName>
    <definedName name="_NN290">'[2]CENY S'!$D$177</definedName>
    <definedName name="_NN292">'[2]CENY S'!$D$178</definedName>
    <definedName name="_NN295">'[2]CENY S'!$D$180</definedName>
    <definedName name="_NN296">'[2]CENY S'!$D$181</definedName>
    <definedName name="_NN297">'[2]CENY S'!$D$182</definedName>
    <definedName name="_NN300">'[2]CENY S'!$D$185</definedName>
    <definedName name="_NN302">'[2]CENY S'!$D$186</definedName>
    <definedName name="_NN304">'[2]CENY S'!$D$187</definedName>
    <definedName name="_NN306">'[2]CENY S'!$D$188</definedName>
    <definedName name="_NN308">'[2]CENY S'!$D$189</definedName>
    <definedName name="_NN310">'[2]CENY S'!$D$190</definedName>
    <definedName name="_NN312">'[2]CENY S'!$D$191</definedName>
    <definedName name="_NN314">'[2]CENY S'!$D$192</definedName>
    <definedName name="_NN316">'[2]CENY S'!$D$193</definedName>
    <definedName name="_NN318">'[2]CENY S'!$D$194</definedName>
    <definedName name="_NN320">'[2]CENY S'!$D$195</definedName>
    <definedName name="_NN322">'[2]CENY S'!$D$196</definedName>
    <definedName name="_NN324">'[2]CENY S'!$D$197</definedName>
    <definedName name="_NN326">'[2]CENY S'!$D$198</definedName>
    <definedName name="_NN328">'[2]CENY S'!$D$199</definedName>
    <definedName name="_NN330">'[2]CENY S'!$D$200</definedName>
    <definedName name="_NN340">'[1]CENY S'!$D$216</definedName>
    <definedName name="_NN81">#REF!</definedName>
    <definedName name="_SJ09">'[2]CENY K'!$C$13</definedName>
    <definedName name="_SJ12">'[2]CENY K'!$C$14</definedName>
    <definedName name="_SJ15">'[2]CENY K'!$C$15</definedName>
    <definedName name="_SJ18">'[2]CENY K'!$C$16</definedName>
    <definedName name="_SO12">'[2]CENY K'!$C$17</definedName>
    <definedName name="_SO15">'[2]CENY K'!$C$18</definedName>
    <definedName name="_SO18">'[2]CENY K'!$C$19</definedName>
    <definedName name="Celkem_neprime">'[3]SD_2'!$R$296</definedName>
    <definedName name="Celkem_osobni">'[3]SD_2'!$R$297</definedName>
    <definedName name="CENAJEDNOT" localSheetId="0">'Laboratoře'!$K:$K</definedName>
    <definedName name="czop">'[3]SD_1'!$V$84</definedName>
    <definedName name="DATUMLZ">#REF!</definedName>
    <definedName name="DATUMUHRADY">#REF!</definedName>
    <definedName name="db">'[4]Přehled'!$K$527</definedName>
    <definedName name="DEMI" localSheetId="0">#REF!</definedName>
    <definedName name="DEMI">'[2]CENY K'!$C$2</definedName>
    <definedName name="dph">'[2]Přístroje'!$C$1002</definedName>
    <definedName name="dph_19">'[3]Podklad ZV_NV'!$E$759</definedName>
    <definedName name="dph_old">'[5]Rozpočet'!$C$36</definedName>
    <definedName name="dphzv">#REF!</definedName>
    <definedName name="DRUHPRACVZTAHU">#REF!</definedName>
    <definedName name="du">'[4]Přehled'!$K$528</definedName>
    <definedName name="FONDPRACDOBY">#REF!</definedName>
    <definedName name="IC">#REF!</definedName>
    <definedName name="ID_EXT">#REF!</definedName>
    <definedName name="Jineodvody_1">'[6]Rozpis_1'!$O$24</definedName>
    <definedName name="Jineodvody_2">'[6]Rozpis_2'!$O$23</definedName>
    <definedName name="Jineodvody_3">'[6]Rozpis_3'!$O$24</definedName>
    <definedName name="Jineodvody_komplet">'[6]Rozpis_komplet'!$O$44</definedName>
    <definedName name="Jinevydaje_1">'[6]Rozpis_1'!$Q$24</definedName>
    <definedName name="Jinevydaje_2">'[6]Rozpis_2'!$Q$23</definedName>
    <definedName name="Jinevydaje_3">'[6]Rozpis_3'!$Q$24</definedName>
    <definedName name="Jinevydaje_komplet">'[6]Rozpis_komplet'!$Q$44</definedName>
    <definedName name="JINEVYDAJEBEZODVODU">#REF!</definedName>
    <definedName name="JINEVYDAJESODOVODY">#REF!</definedName>
    <definedName name="JMENO">#REF!</definedName>
    <definedName name="K_1">'[7]HMG'!$C$72</definedName>
    <definedName name="K_2">'[7]HMG'!$C$73</definedName>
    <definedName name="K_21">'[7]HMG_N3'!$C$74</definedName>
    <definedName name="K_3">'[7]HMG'!$C$74</definedName>
    <definedName name="ko_prac">'[8]Provozní výdaje'!$B$18</definedName>
    <definedName name="koef_1">'[3]Podklad ZV_NV'!$AB$728</definedName>
    <definedName name="koef_2">'[3]Podklad ZV_NV'!$AB$744</definedName>
    <definedName name="koef_3">'[3]Podklad ZV_NV'!$AB$753</definedName>
    <definedName name="Koef_tds">'[3]Podklad ZV_NV'!$AC$763</definedName>
    <definedName name="kou">#REF!</definedName>
    <definedName name="kov">#REF!</definedName>
    <definedName name="kr">'[9]Budovy_stavby'!$C$22</definedName>
    <definedName name="kra">'[10]materiál (2)'!$A$1395</definedName>
    <definedName name="kra_2">'[10]materiál (2)'!$A$1396</definedName>
    <definedName name="Materiál_new">#REF!</definedName>
    <definedName name="mil">'[7]HMG'!$E$70</definedName>
    <definedName name="myčka_lab._skla">#REF!</definedName>
    <definedName name="Mzda_1">'[6]Rozpis_1'!$L$24</definedName>
    <definedName name="Mzda_2">'[6]Rozpis_2'!$L$23</definedName>
    <definedName name="Mzda_3">'[6]Rozpis_3'!$L$24</definedName>
    <definedName name="Mzda_komplet">'[6]Rozpis_komplet'!$L$44</definedName>
    <definedName name="na">'[12]Rekapitulace'!$BK$207</definedName>
    <definedName name="nav">'[10]Vybavení 2'!$C$143</definedName>
    <definedName name="nav_2">'[10]Provozní náklady a výnosy'!$C$49</definedName>
    <definedName name="_xlnm.Print_Area" localSheetId="0">'Laboratoře'!$A$1:$L$633</definedName>
    <definedName name="Osobni_komplet">'[6]Rozpis_komplet'!$P$46</definedName>
    <definedName name="OV" localSheetId="0">#REF!</definedName>
    <definedName name="OV">'[2]CENY K'!$C$6</definedName>
    <definedName name="PB" localSheetId="0">#REF!</definedName>
    <definedName name="PB">'[2]CENY K'!$C$3</definedName>
    <definedName name="POCETHODINNAPRJ">#REF!</definedName>
    <definedName name="POJISTNE">#REF!</definedName>
    <definedName name="Pojistne_1">'[6]Rozpis_1'!$P$24</definedName>
    <definedName name="Pojistne_2">'[6]Rozpis_2'!$P$23</definedName>
    <definedName name="Pojistne_3">'[6]Rozpis_3'!$P$24</definedName>
    <definedName name="Pojistne_komplet">'[6]Rozpis_komplet'!$P$44</definedName>
    <definedName name="POLOZKA">#REF!</definedName>
    <definedName name="POZICE" localSheetId="0">'Laboratoře'!$D:$D</definedName>
    <definedName name="PR" localSheetId="0">#REF!</definedName>
    <definedName name="PR">'[2]CENY K'!$C$9</definedName>
    <definedName name="PRIJMENI">#REF!</definedName>
    <definedName name="rez">#REF!</definedName>
    <definedName name="rez_2">#REF!</definedName>
    <definedName name="rust_2">#REF!</definedName>
    <definedName name="rust1">'[10]Osobní'!$B$232</definedName>
    <definedName name="rust2">'[10]Osobní'!$B$233</definedName>
    <definedName name="sn">'[12]Rekapitulace'!$BK$208</definedName>
    <definedName name="STANDARD" localSheetId="0">'Laboratoře'!$F:$F</definedName>
    <definedName name="SV" localSheetId="0">#REF!</definedName>
    <definedName name="SV">'[2]CENY K'!$C$7</definedName>
    <definedName name="Tab">'[6]Přehled'!$A$12:$BR$90</definedName>
    <definedName name="TP" localSheetId="0">#REF!</definedName>
    <definedName name="TV" localSheetId="0">#REF!</definedName>
    <definedName name="TV">'[2]CENY K'!$C$4</definedName>
    <definedName name="VAK" localSheetId="0">#REF!</definedName>
    <definedName name="VAK">'[2]CENY K'!$C$5</definedName>
    <definedName name="ZAS" localSheetId="0">#REF!</definedName>
    <definedName name="ZAS">'[2]CENY K'!$C$8</definedName>
    <definedName name="ZCDPH">'[2]Celková rekapitulace'!$C$38</definedName>
    <definedName name="ZCDPHDM">'[5]Rekapitulace stavby ZV'!$AN$40</definedName>
  </definedNames>
  <calcPr calcId="162913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<sst xmlns="http://schemas.openxmlformats.org/spreadsheetml/2006/main" count="3108" uniqueCount="878">
  <si>
    <t>VÝKAZ VÝMĚR</t>
  </si>
  <si>
    <t>Zakázka č.:</t>
  </si>
  <si>
    <t>2-0423-00/40</t>
  </si>
  <si>
    <t>Stavba:</t>
  </si>
  <si>
    <t>UniMeC</t>
  </si>
  <si>
    <t>Místo:</t>
  </si>
  <si>
    <t>alej Svobody 1655/76, Plzeň</t>
  </si>
  <si>
    <t>Objekt:</t>
  </si>
  <si>
    <t>Část:</t>
  </si>
  <si>
    <t>PS 02 LABORATORNÍ TECHNOLOGIE</t>
  </si>
  <si>
    <t>JKSO:</t>
  </si>
  <si>
    <t>11221</t>
  </si>
  <si>
    <t>Objednatel:</t>
  </si>
  <si>
    <t>Univerzita Karlova v Praze</t>
  </si>
  <si>
    <t>IČ:</t>
  </si>
  <si>
    <t>00216208</t>
  </si>
  <si>
    <t>DIČ:</t>
  </si>
  <si>
    <t>Zhotovitel:</t>
  </si>
  <si>
    <t>VPÚ DECO PRAHA a.s.</t>
  </si>
  <si>
    <t>60193280</t>
  </si>
  <si>
    <t>Zpracoval:</t>
  </si>
  <si>
    <t>Jan Krejčí</t>
  </si>
  <si>
    <t>P.Č.</t>
  </si>
  <si>
    <t>TV</t>
  </si>
  <si>
    <t>KCN</t>
  </si>
  <si>
    <t>Kód položky</t>
  </si>
  <si>
    <t>Popis</t>
  </si>
  <si>
    <t>Standard / výkres</t>
  </si>
  <si>
    <t>Rozměry</t>
  </si>
  <si>
    <t>Šířka</t>
  </si>
  <si>
    <t>MJ</t>
  </si>
  <si>
    <t>Množství celkem</t>
  </si>
  <si>
    <t>Poznámka</t>
  </si>
  <si>
    <t>1.37_01</t>
  </si>
  <si>
    <t>Skříň na hořlaviny</t>
  </si>
  <si>
    <t>N290</t>
  </si>
  <si>
    <t>1200 x 600/1900</t>
  </si>
  <si>
    <t>ks</t>
  </si>
  <si>
    <t>1.37_02</t>
  </si>
  <si>
    <t>Skříň na chemikálie</t>
  </si>
  <si>
    <t>N292</t>
  </si>
  <si>
    <t>2240 x 545/1850</t>
  </si>
  <si>
    <t>1.37_03</t>
  </si>
  <si>
    <t>Regál kovový</t>
  </si>
  <si>
    <t>N251</t>
  </si>
  <si>
    <t>900 x 500/2000</t>
  </si>
  <si>
    <t>1.37_04</t>
  </si>
  <si>
    <t>Stůl pracovní, povrch HPL</t>
  </si>
  <si>
    <t>N070</t>
  </si>
  <si>
    <t>600 x 600/750</t>
  </si>
  <si>
    <t>1.51_01</t>
  </si>
  <si>
    <t>Mycí stůl, výlevka a deska nerez</t>
  </si>
  <si>
    <t>N060</t>
  </si>
  <si>
    <t>1000 x 750/900</t>
  </si>
  <si>
    <t>1.51_02</t>
  </si>
  <si>
    <t>Skříň, prosklená dvířka</t>
  </si>
  <si>
    <t>N240</t>
  </si>
  <si>
    <t>900 x 420/1800</t>
  </si>
  <si>
    <t>1.51_03</t>
  </si>
  <si>
    <t xml:space="preserve">Laboratorní stůl jednostranný, povrch HPL </t>
  </si>
  <si>
    <t>N026</t>
  </si>
  <si>
    <t>1800 x 900/900</t>
  </si>
  <si>
    <t xml:space="preserve">Skříňka dvířková se zásuvkou </t>
  </si>
  <si>
    <t>N176</t>
  </si>
  <si>
    <t>600 x 500/820</t>
  </si>
  <si>
    <t>1.51_04</t>
  </si>
  <si>
    <t>N122</t>
  </si>
  <si>
    <t>1500 x 800/900</t>
  </si>
  <si>
    <t>1.51_05</t>
  </si>
  <si>
    <t>N142</t>
  </si>
  <si>
    <t xml:space="preserve">1800 x 800/750 </t>
  </si>
  <si>
    <t xml:space="preserve">Kontejner dvířkový </t>
  </si>
  <si>
    <t>N190</t>
  </si>
  <si>
    <t>450 x 500/680</t>
  </si>
  <si>
    <t>Kontejner, 3x zásuvka</t>
  </si>
  <si>
    <t>N196</t>
  </si>
  <si>
    <t>1.51_08</t>
  </si>
  <si>
    <t>Držák lahve CO2</t>
  </si>
  <si>
    <t>N314</t>
  </si>
  <si>
    <t>1.51_09</t>
  </si>
  <si>
    <t xml:space="preserve">Botník </t>
  </si>
  <si>
    <t>N308</t>
  </si>
  <si>
    <t>1000 x 420/500</t>
  </si>
  <si>
    <t>1.51_10</t>
  </si>
  <si>
    <t>Věšák - 8 háčků</t>
  </si>
  <si>
    <t>N312</t>
  </si>
  <si>
    <t xml:space="preserve">900 x 1800 </t>
  </si>
  <si>
    <t>1.51_11</t>
  </si>
  <si>
    <t>Skříňka závěsná dvířková</t>
  </si>
  <si>
    <t>N210</t>
  </si>
  <si>
    <t>1000 x 300/400</t>
  </si>
  <si>
    <t>1.51_12</t>
  </si>
  <si>
    <t>Skříňka závěsná otevřená</t>
  </si>
  <si>
    <t>N204</t>
  </si>
  <si>
    <t>600 x 300/400</t>
  </si>
  <si>
    <t>1.51_13</t>
  </si>
  <si>
    <t>N206</t>
  </si>
  <si>
    <t>900 x 300/400</t>
  </si>
  <si>
    <t>1.52_02</t>
  </si>
  <si>
    <t xml:space="preserve">Mycí stůl keramika, záchyt sedimentu </t>
  </si>
  <si>
    <t>N051</t>
  </si>
  <si>
    <t>600 x 900/900</t>
  </si>
  <si>
    <t xml:space="preserve">Skříňka dvířková </t>
  </si>
  <si>
    <t>N174</t>
  </si>
  <si>
    <t>1.52_03</t>
  </si>
  <si>
    <t>1.52_04</t>
  </si>
  <si>
    <t>N199</t>
  </si>
  <si>
    <t>1.52_05</t>
  </si>
  <si>
    <t>N088</t>
  </si>
  <si>
    <t>900 x 900/900</t>
  </si>
  <si>
    <t>1.52_06</t>
  </si>
  <si>
    <t>Skříňka dvířková se zásuvkou</t>
  </si>
  <si>
    <t>Kontejner dvířkový se zásuvkou</t>
  </si>
  <si>
    <t>N194</t>
  </si>
  <si>
    <t>1.52_07</t>
  </si>
  <si>
    <t>N136</t>
  </si>
  <si>
    <t>1800 x 750/750</t>
  </si>
  <si>
    <t>1.52_08</t>
  </si>
  <si>
    <t>Skříň</t>
  </si>
  <si>
    <t>N226</t>
  </si>
  <si>
    <t>1.52_10</t>
  </si>
  <si>
    <t xml:space="preserve">Skříňka závěsná otevřená </t>
  </si>
  <si>
    <t>1.53_01</t>
  </si>
  <si>
    <t>Mycí stůl keramika</t>
  </si>
  <si>
    <t>N050</t>
  </si>
  <si>
    <t>1.53_02</t>
  </si>
  <si>
    <t>Laboratorní stůl jednostranný, povrch  HPL</t>
  </si>
  <si>
    <t>N021</t>
  </si>
  <si>
    <t>1500 x 900/900</t>
  </si>
  <si>
    <t xml:space="preserve">Skříňka dvířková se širokou zásuvkou              </t>
  </si>
  <si>
    <t>N184</t>
  </si>
  <si>
    <t>900 x 500/820</t>
  </si>
  <si>
    <t>1.53_03</t>
  </si>
  <si>
    <t xml:space="preserve">Stůl pracovní, povrch HPL </t>
  </si>
  <si>
    <t>N150</t>
  </si>
  <si>
    <t xml:space="preserve">Kontejner, 4x zásuvka </t>
  </si>
  <si>
    <t>N198</t>
  </si>
  <si>
    <t>450 x 500/820</t>
  </si>
  <si>
    <t>1.53_04</t>
  </si>
  <si>
    <t>N118</t>
  </si>
  <si>
    <t>1500 x 750/750</t>
  </si>
  <si>
    <t>N193</t>
  </si>
  <si>
    <t>600 x 500/680</t>
  </si>
  <si>
    <t>1.53_05</t>
  </si>
  <si>
    <t>N100</t>
  </si>
  <si>
    <t>1200 x 750/750</t>
  </si>
  <si>
    <t>N197</t>
  </si>
  <si>
    <t>1.53_06</t>
  </si>
  <si>
    <t>1.54_02</t>
  </si>
  <si>
    <t>Skříňka dvířková</t>
  </si>
  <si>
    <t>1.54_03</t>
  </si>
  <si>
    <t>Stůl pracovní, povch keramika</t>
  </si>
  <si>
    <t>N148</t>
  </si>
  <si>
    <t>N182</t>
  </si>
  <si>
    <t>1.54_04</t>
  </si>
  <si>
    <t>Stůl pracovní, povrch keramika</t>
  </si>
  <si>
    <t>N110</t>
  </si>
  <si>
    <t>1200 x 900/900</t>
  </si>
  <si>
    <t>1.54_06</t>
  </si>
  <si>
    <t>N046</t>
  </si>
  <si>
    <t>600 x 750/900</t>
  </si>
  <si>
    <t>1.54_07</t>
  </si>
  <si>
    <t>Laboratorní stůl jednostranný, povrch keramika</t>
  </si>
  <si>
    <t>N015</t>
  </si>
  <si>
    <t>1200 x 750/900</t>
  </si>
  <si>
    <t>1.54_09</t>
  </si>
  <si>
    <t>Kontejner, 4x zásuvka</t>
  </si>
  <si>
    <t>1.54_10</t>
  </si>
  <si>
    <t>1.54_11</t>
  </si>
  <si>
    <t>Skříň na chemikálie kombinovaná</t>
  </si>
  <si>
    <t>N296</t>
  </si>
  <si>
    <t>1100 x 550/1900</t>
  </si>
  <si>
    <t>1.55_02</t>
  </si>
  <si>
    <t xml:space="preserve">Skříňka dvířková  </t>
  </si>
  <si>
    <t>1.55_03</t>
  </si>
  <si>
    <t>N022</t>
  </si>
  <si>
    <t>Skříňka dvířková se širokou zásuvkou</t>
  </si>
  <si>
    <t>1.55_04</t>
  </si>
  <si>
    <t>N128</t>
  </si>
  <si>
    <t>1.55_05</t>
  </si>
  <si>
    <t>1.55_06</t>
  </si>
  <si>
    <t>Laboratorní stůl oboustranný, povrch keramika</t>
  </si>
  <si>
    <t>N034</t>
  </si>
  <si>
    <t>1200 x 1650/900</t>
  </si>
  <si>
    <t>N170</t>
  </si>
  <si>
    <t>1.55_07</t>
  </si>
  <si>
    <t>N037</t>
  </si>
  <si>
    <t>1500 x 1650/900</t>
  </si>
  <si>
    <t>1.55_08</t>
  </si>
  <si>
    <t>N126</t>
  </si>
  <si>
    <t>1500 x 900/750</t>
  </si>
  <si>
    <t xml:space="preserve">Kontejner, 3x zásuvka </t>
  </si>
  <si>
    <t>1.55_09</t>
  </si>
  <si>
    <t>N244</t>
  </si>
  <si>
    <t>1000 x 420/1800</t>
  </si>
  <si>
    <t>1.58_01</t>
  </si>
  <si>
    <t>N254</t>
  </si>
  <si>
    <t>900 x 400/2500</t>
  </si>
  <si>
    <t>1.58_02</t>
  </si>
  <si>
    <t>N258</t>
  </si>
  <si>
    <t>1000 x 600/2500</t>
  </si>
  <si>
    <t>1.58_03</t>
  </si>
  <si>
    <t>N260</t>
  </si>
  <si>
    <t>1200 x 600/2500</t>
  </si>
  <si>
    <t>1.58_04</t>
  </si>
  <si>
    <t>N259</t>
  </si>
  <si>
    <t>1200 x 400/2500</t>
  </si>
  <si>
    <t>1.58_06</t>
  </si>
  <si>
    <t>Skříň s nástavcem (1800 + 1000 mm)</t>
  </si>
  <si>
    <t>N234</t>
  </si>
  <si>
    <t>900 x 420/2800</t>
  </si>
  <si>
    <t>1.58_07</t>
  </si>
  <si>
    <t>N116</t>
  </si>
  <si>
    <t>1500 x 600/900</t>
  </si>
  <si>
    <t>1.59_01</t>
  </si>
  <si>
    <t>N257</t>
  </si>
  <si>
    <t>1000 x 500/2500</t>
  </si>
  <si>
    <t>1.59_02</t>
  </si>
  <si>
    <t>N252</t>
  </si>
  <si>
    <t>900 x 500/2500</t>
  </si>
  <si>
    <t>1.59_03</t>
  </si>
  <si>
    <t>N255</t>
  </si>
  <si>
    <t>1000 x 400/2500</t>
  </si>
  <si>
    <t>1.59_04</t>
  </si>
  <si>
    <t>1.59_05</t>
  </si>
  <si>
    <t>N098</t>
  </si>
  <si>
    <t>1200 x 600/900</t>
  </si>
  <si>
    <t>1.60_01</t>
  </si>
  <si>
    <t>1.60_02</t>
  </si>
  <si>
    <t>1.60_03</t>
  </si>
  <si>
    <t>1.60_04</t>
  </si>
  <si>
    <t>N072</t>
  </si>
  <si>
    <t>600 x 600/900</t>
  </si>
  <si>
    <t>1.61_02</t>
  </si>
  <si>
    <t>N048</t>
  </si>
  <si>
    <t>600 x 800/900</t>
  </si>
  <si>
    <t>1.61_03</t>
  </si>
  <si>
    <t>Stůl pracovní, povrch nerez</t>
  </si>
  <si>
    <t>N123</t>
  </si>
  <si>
    <t>1.61_04</t>
  </si>
  <si>
    <t>1.61_05</t>
  </si>
  <si>
    <t xml:space="preserve">Regál kovový </t>
  </si>
  <si>
    <t>1.61_06</t>
  </si>
  <si>
    <t>N264</t>
  </si>
  <si>
    <t>1800 x 400/2500</t>
  </si>
  <si>
    <t>1.61_08</t>
  </si>
  <si>
    <t>Stůl pracovní na kolečkách, povrch HPL</t>
  </si>
  <si>
    <t>N071</t>
  </si>
  <si>
    <t>N163</t>
  </si>
  <si>
    <t>1.62_01</t>
  </si>
  <si>
    <t>N266</t>
  </si>
  <si>
    <t>2000 x 300/2000</t>
  </si>
  <si>
    <t>1.62_02</t>
  </si>
  <si>
    <t>N272</t>
  </si>
  <si>
    <t>2800 x 400/2500</t>
  </si>
  <si>
    <t>1.62_03</t>
  </si>
  <si>
    <t>N265</t>
  </si>
  <si>
    <t>1900 x 600/2500</t>
  </si>
  <si>
    <t>1.62_04</t>
  </si>
  <si>
    <t>N076</t>
  </si>
  <si>
    <t>900 x 600/900</t>
  </si>
  <si>
    <t>1.68_01</t>
  </si>
  <si>
    <t>Stůl pracovní, povrch postforming</t>
  </si>
  <si>
    <t>N106</t>
  </si>
  <si>
    <t>1200 x 800/750</t>
  </si>
  <si>
    <t>1.68_02</t>
  </si>
  <si>
    <t>Pracovní linka s horními skříňkami, plná dvířka</t>
  </si>
  <si>
    <t>N306</t>
  </si>
  <si>
    <t>900 x 500/1800</t>
  </si>
  <si>
    <t>1.68_03</t>
  </si>
  <si>
    <t>Antivibrační stůl, povrch umělý kámen</t>
  </si>
  <si>
    <t>N300</t>
  </si>
  <si>
    <t>1.68_04</t>
  </si>
  <si>
    <t>1.69_01</t>
  </si>
  <si>
    <t>1.69_02</t>
  </si>
  <si>
    <t>1.69_03</t>
  </si>
  <si>
    <t>1.69_04</t>
  </si>
  <si>
    <t>1.69_05</t>
  </si>
  <si>
    <t>1NP_HIE1</t>
  </si>
  <si>
    <t>Židle laboratorní nízká</t>
  </si>
  <si>
    <t>N320</t>
  </si>
  <si>
    <t>Židle laboratorní vysoká s opěrným kruhem</t>
  </si>
  <si>
    <t>N324</t>
  </si>
  <si>
    <t>S1_AN1</t>
  </si>
  <si>
    <t>S1_AN2</t>
  </si>
  <si>
    <t>2.14_01</t>
  </si>
  <si>
    <t>Katedra, povrch postforming, včetně dvou skříněk</t>
  </si>
  <si>
    <t>N154a</t>
  </si>
  <si>
    <t>2.14_02</t>
  </si>
  <si>
    <t>N020a</t>
  </si>
  <si>
    <t>1600 x 750/750</t>
  </si>
  <si>
    <t>2.14_03</t>
  </si>
  <si>
    <t>Skříň šatní</t>
  </si>
  <si>
    <t>N238</t>
  </si>
  <si>
    <t>2.14_04</t>
  </si>
  <si>
    <t>Věšák - 30 háčků</t>
  </si>
  <si>
    <t>N310</t>
  </si>
  <si>
    <t>6000 x 1800</t>
  </si>
  <si>
    <t>2.49_01</t>
  </si>
  <si>
    <t xml:space="preserve">Katedra, povrch HPL, včetně dvou skříněk </t>
  </si>
  <si>
    <t>N154</t>
  </si>
  <si>
    <t>2100 x 750/750</t>
  </si>
  <si>
    <t>2.49_02</t>
  </si>
  <si>
    <t>Laboratorní stůl, povrch HPL</t>
  </si>
  <si>
    <t>N025a</t>
  </si>
  <si>
    <t>1700 x 750/750</t>
  </si>
  <si>
    <t>Přední strana stolu kryta LTD deskou.</t>
  </si>
  <si>
    <t>2.49_03</t>
  </si>
  <si>
    <t>500 x 750/750</t>
  </si>
  <si>
    <t>2.49_04</t>
  </si>
  <si>
    <t>2.49_05</t>
  </si>
  <si>
    <t>Skříň, spodní část dvířka, horní část otevřené police</t>
  </si>
  <si>
    <t>N242</t>
  </si>
  <si>
    <t>2.49_06</t>
  </si>
  <si>
    <t>N095</t>
  </si>
  <si>
    <t>900 x 400/750</t>
  </si>
  <si>
    <t>2.51_02</t>
  </si>
  <si>
    <t>Laboratorní stůl jednostranný, povrch HPL</t>
  </si>
  <si>
    <t>N168</t>
  </si>
  <si>
    <t xml:space="preserve">Skříňka, 4x zásuvka </t>
  </si>
  <si>
    <t>N173</t>
  </si>
  <si>
    <t>2.51_03</t>
  </si>
  <si>
    <t>Stůl s výlevkou barvící, povrch HPL</t>
  </si>
  <si>
    <t>N064</t>
  </si>
  <si>
    <t>2.51_04</t>
  </si>
  <si>
    <t>2.51_05</t>
  </si>
  <si>
    <t>N130</t>
  </si>
  <si>
    <t>1800 x 600/900</t>
  </si>
  <si>
    <t>N179</t>
  </si>
  <si>
    <t>2.51_06</t>
  </si>
  <si>
    <t>N094</t>
  </si>
  <si>
    <t>1200 x 600/750</t>
  </si>
  <si>
    <t>2.51_07</t>
  </si>
  <si>
    <t>N295</t>
  </si>
  <si>
    <t>550 x 545/1850</t>
  </si>
  <si>
    <t>2.51_08</t>
  </si>
  <si>
    <t>Skříň s nástavcem (1800 + 600), plné dveře</t>
  </si>
  <si>
    <t>N236</t>
  </si>
  <si>
    <t>900 x 420/2400</t>
  </si>
  <si>
    <t>2.51_09</t>
  </si>
  <si>
    <t>N220</t>
  </si>
  <si>
    <t>450 x 420/1800</t>
  </si>
  <si>
    <t>2.51_10</t>
  </si>
  <si>
    <t>Mycí stůl, výlevka a deska černý epoxid</t>
  </si>
  <si>
    <t>N052</t>
  </si>
  <si>
    <t>2.51_12</t>
  </si>
  <si>
    <t>Stojan na pytle 120l, na kolečkách s víkem</t>
  </si>
  <si>
    <t>N340</t>
  </si>
  <si>
    <t>2.52_01</t>
  </si>
  <si>
    <t>Mycí stůl, výlevka a deska nerez, odkládací police</t>
  </si>
  <si>
    <t>N061</t>
  </si>
  <si>
    <t>1500 x 750/900</t>
  </si>
  <si>
    <t>2.58_01</t>
  </si>
  <si>
    <t>2.58_02</t>
  </si>
  <si>
    <t>2.58_03</t>
  </si>
  <si>
    <t xml:space="preserve">Skříňka závěsná otevřená  </t>
  </si>
  <si>
    <t>2.58_04</t>
  </si>
  <si>
    <t>N271</t>
  </si>
  <si>
    <t>2400 x 500/2000</t>
  </si>
  <si>
    <t>2.58_05</t>
  </si>
  <si>
    <t xml:space="preserve">Skříň na chemikálie kombinovaná </t>
  </si>
  <si>
    <t>2.66_01</t>
  </si>
  <si>
    <t>600 x900/900</t>
  </si>
  <si>
    <t>2.66_02</t>
  </si>
  <si>
    <t xml:space="preserve">Skříňka, 3x zásuvka </t>
  </si>
  <si>
    <t>N172</t>
  </si>
  <si>
    <t>2.66_03</t>
  </si>
  <si>
    <t>N192</t>
  </si>
  <si>
    <t>2.66_07</t>
  </si>
  <si>
    <t>2.66_08</t>
  </si>
  <si>
    <t>2.66_09</t>
  </si>
  <si>
    <t>900 x 1800</t>
  </si>
  <si>
    <t>2.66_10</t>
  </si>
  <si>
    <t>2.66_11</t>
  </si>
  <si>
    <t>2.67_01</t>
  </si>
  <si>
    <t>2.67_02</t>
  </si>
  <si>
    <t>2.67_03</t>
  </si>
  <si>
    <t>2.67_07</t>
  </si>
  <si>
    <t>2.67_08</t>
  </si>
  <si>
    <t>2.67_09</t>
  </si>
  <si>
    <t>2.67_10</t>
  </si>
  <si>
    <t>Držák lahve Ar, N2</t>
  </si>
  <si>
    <t>N316</t>
  </si>
  <si>
    <t>2.67_11</t>
  </si>
  <si>
    <t>2.67_12</t>
  </si>
  <si>
    <t>2.68_01</t>
  </si>
  <si>
    <t>2.68_02</t>
  </si>
  <si>
    <t>Skříňka, 3x zásuvka</t>
  </si>
  <si>
    <t>N178</t>
  </si>
  <si>
    <t>2.68_03</t>
  </si>
  <si>
    <t>2.68_04</t>
  </si>
  <si>
    <t>Stůl váhový</t>
  </si>
  <si>
    <t>N302</t>
  </si>
  <si>
    <t>900 x 600/750</t>
  </si>
  <si>
    <t>2.68_05</t>
  </si>
  <si>
    <t>N114</t>
  </si>
  <si>
    <t>1500 x 600/750</t>
  </si>
  <si>
    <t>2.68_06</t>
  </si>
  <si>
    <t>2.68_07</t>
  </si>
  <si>
    <t>2.68_08</t>
  </si>
  <si>
    <t>Skříň prosklená s nástavcem</t>
  </si>
  <si>
    <t>N232</t>
  </si>
  <si>
    <t>2.68_09</t>
  </si>
  <si>
    <t>2.68_11</t>
  </si>
  <si>
    <t>2.69_01</t>
  </si>
  <si>
    <t>2.69_02</t>
  </si>
  <si>
    <t>2.69_03</t>
  </si>
  <si>
    <t>N010</t>
  </si>
  <si>
    <t>2.69_04</t>
  </si>
  <si>
    <t>600 x 420/2400</t>
  </si>
  <si>
    <t>2.69_12</t>
  </si>
  <si>
    <t>N245</t>
  </si>
  <si>
    <t>2.69_13</t>
  </si>
  <si>
    <t>Kontejner dvířkový</t>
  </si>
  <si>
    <t>N191</t>
  </si>
  <si>
    <t>2.69_14</t>
  </si>
  <si>
    <t>2.70_01</t>
  </si>
  <si>
    <t>N056</t>
  </si>
  <si>
    <t>650 x 1650/900</t>
  </si>
  <si>
    <t>2.70_02</t>
  </si>
  <si>
    <t>Laboratorní stůl oboustranný, povrch HPL</t>
  </si>
  <si>
    <t>N036</t>
  </si>
  <si>
    <t>1500x 1650/900</t>
  </si>
  <si>
    <t>2.70_03</t>
  </si>
  <si>
    <t>2.70_04</t>
  </si>
  <si>
    <t>2.70_08</t>
  </si>
  <si>
    <t>2.70_09</t>
  </si>
  <si>
    <t>2.71_01</t>
  </si>
  <si>
    <t>2.71_02</t>
  </si>
  <si>
    <t>2.71_03</t>
  </si>
  <si>
    <t>2.71_04</t>
  </si>
  <si>
    <t>2.71_08</t>
  </si>
  <si>
    <t>2.72_01</t>
  </si>
  <si>
    <t>2.72_02</t>
  </si>
  <si>
    <t xml:space="preserve">Skříňka dvířková se širokou zásuvkou  </t>
  </si>
  <si>
    <t>2.72_03</t>
  </si>
  <si>
    <t>N014</t>
  </si>
  <si>
    <t>2.72_04</t>
  </si>
  <si>
    <t>2.72_05</t>
  </si>
  <si>
    <t xml:space="preserve">Stůl váhový </t>
  </si>
  <si>
    <t>2.72_06</t>
  </si>
  <si>
    <t>2.72_07</t>
  </si>
  <si>
    <t>N222</t>
  </si>
  <si>
    <t>600 x 420/1800</t>
  </si>
  <si>
    <t>2.72_08</t>
  </si>
  <si>
    <t>2.72_09</t>
  </si>
  <si>
    <t>2.72_11</t>
  </si>
  <si>
    <t>2.73_01</t>
  </si>
  <si>
    <t>2.73_02</t>
  </si>
  <si>
    <t>2.73_03</t>
  </si>
  <si>
    <t>2.73_04</t>
  </si>
  <si>
    <t>2.73_08</t>
  </si>
  <si>
    <t>2.74_01</t>
  </si>
  <si>
    <t>2.74_02</t>
  </si>
  <si>
    <t>2.74_03</t>
  </si>
  <si>
    <t>2.74_04</t>
  </si>
  <si>
    <t>2.74_05</t>
  </si>
  <si>
    <t>2.74_06</t>
  </si>
  <si>
    <t>2.74_07</t>
  </si>
  <si>
    <t>2.74_08</t>
  </si>
  <si>
    <t>2.74_11</t>
  </si>
  <si>
    <t>2.83_03</t>
  </si>
  <si>
    <t>Mycí stůl, výlevka a deska nerez, police</t>
  </si>
  <si>
    <t>N062</t>
  </si>
  <si>
    <t>1800 x 750/900</t>
  </si>
  <si>
    <t>2.83_04</t>
  </si>
  <si>
    <t>N256</t>
  </si>
  <si>
    <t>1000 x 500/2000</t>
  </si>
  <si>
    <t>2.83_05</t>
  </si>
  <si>
    <t>N250</t>
  </si>
  <si>
    <t>500 x 500/2000</t>
  </si>
  <si>
    <t>2.83_07</t>
  </si>
  <si>
    <t>2.84_01</t>
  </si>
  <si>
    <t>2.84_02</t>
  </si>
  <si>
    <t>N268</t>
  </si>
  <si>
    <t>2000 x 600/2000</t>
  </si>
  <si>
    <t>2.84_03</t>
  </si>
  <si>
    <t>N224</t>
  </si>
  <si>
    <t>800 x 420/1800</t>
  </si>
  <si>
    <t>2.84_04</t>
  </si>
  <si>
    <t>N273</t>
  </si>
  <si>
    <t>3000 x 500/2000</t>
  </si>
  <si>
    <t>2.85_01</t>
  </si>
  <si>
    <t xml:space="preserve">Stůl pracovní, povrch postforming </t>
  </si>
  <si>
    <t>N140</t>
  </si>
  <si>
    <t>2090 x 800/750</t>
  </si>
  <si>
    <t>dvěma stoly vyplnit prostor mezi stěnami - přesný rozměr zaměřit na stavbě</t>
  </si>
  <si>
    <t>2.85_02</t>
  </si>
  <si>
    <t>2.85_03</t>
  </si>
  <si>
    <t>N086</t>
  </si>
  <si>
    <t>900 x 800/750</t>
  </si>
  <si>
    <t>2.85_04</t>
  </si>
  <si>
    <t>2.85_05</t>
  </si>
  <si>
    <t>N082</t>
  </si>
  <si>
    <t>900 x 750/900</t>
  </si>
  <si>
    <t>2.85_06</t>
  </si>
  <si>
    <t>Skříňka závěsná prosklená</t>
  </si>
  <si>
    <t>N208</t>
  </si>
  <si>
    <t>2.85_07</t>
  </si>
  <si>
    <t>N202</t>
  </si>
  <si>
    <t>2NP_MI2</t>
  </si>
  <si>
    <t>Židle žákovská, kluzáky, provedení překližka</t>
  </si>
  <si>
    <t>N330</t>
  </si>
  <si>
    <t>2NP_MI4</t>
  </si>
  <si>
    <t>3.19_01</t>
  </si>
  <si>
    <t>N277</t>
  </si>
  <si>
    <t>3900 x 400/2000</t>
  </si>
  <si>
    <t>3.19_02</t>
  </si>
  <si>
    <t>3.19_03</t>
  </si>
  <si>
    <t>1200 x750/750</t>
  </si>
  <si>
    <t>3.20_02</t>
  </si>
  <si>
    <t>3.20_03</t>
  </si>
  <si>
    <t>N032</t>
  </si>
  <si>
    <t>3.20_04</t>
  </si>
  <si>
    <t>3.20_05</t>
  </si>
  <si>
    <t>3.20_06</t>
  </si>
  <si>
    <t>3.20_07</t>
  </si>
  <si>
    <t>2100 x 600/750</t>
  </si>
  <si>
    <t>3.21_02</t>
  </si>
  <si>
    <t>3.21_03</t>
  </si>
  <si>
    <t>3.21_04</t>
  </si>
  <si>
    <t>3.21_06</t>
  </si>
  <si>
    <t>3.22_02</t>
  </si>
  <si>
    <t>3.22_03</t>
  </si>
  <si>
    <t>N055</t>
  </si>
  <si>
    <t>750 x 1200/900</t>
  </si>
  <si>
    <t>3.22_04</t>
  </si>
  <si>
    <t>3.22_05</t>
  </si>
  <si>
    <t>3.22_06</t>
  </si>
  <si>
    <t>N038</t>
  </si>
  <si>
    <t>1800 x 1650/900</t>
  </si>
  <si>
    <t>3.22_07</t>
  </si>
  <si>
    <t>3.22_08</t>
  </si>
  <si>
    <t>3.22_09</t>
  </si>
  <si>
    <t>3.22_10</t>
  </si>
  <si>
    <t>3.22_11</t>
  </si>
  <si>
    <t>3.23_03</t>
  </si>
  <si>
    <t>3.23_04</t>
  </si>
  <si>
    <t>N030</t>
  </si>
  <si>
    <t>3.23_05</t>
  </si>
  <si>
    <t>3.23_06</t>
  </si>
  <si>
    <t>3.23_07</t>
  </si>
  <si>
    <t>N080</t>
  </si>
  <si>
    <t>900 x 750/750</t>
  </si>
  <si>
    <t>3.23_08</t>
  </si>
  <si>
    <t>3.23_09</t>
  </si>
  <si>
    <t>3.23_10</t>
  </si>
  <si>
    <t>3.23_11</t>
  </si>
  <si>
    <t>3.24_02</t>
  </si>
  <si>
    <t>3.24_03</t>
  </si>
  <si>
    <t>3.24_04</t>
  </si>
  <si>
    <t>N165</t>
  </si>
  <si>
    <t>3.24_06</t>
  </si>
  <si>
    <t>3.24_07</t>
  </si>
  <si>
    <t>3.25_01</t>
  </si>
  <si>
    <t>Mycí stůl, 2x výlevka a deska nerez</t>
  </si>
  <si>
    <t>N065</t>
  </si>
  <si>
    <t>1200 x 800/900</t>
  </si>
  <si>
    <t>3.25_02</t>
  </si>
  <si>
    <t>AISI 316</t>
  </si>
  <si>
    <t>AISI 304</t>
  </si>
  <si>
    <t>3.25_03</t>
  </si>
  <si>
    <t xml:space="preserve">Stůl pracovní, povrch  nerez </t>
  </si>
  <si>
    <t>N092</t>
  </si>
  <si>
    <t>1000 x 800/900</t>
  </si>
  <si>
    <t>3.25_06</t>
  </si>
  <si>
    <t>N262</t>
  </si>
  <si>
    <t>1500 x 400/2500</t>
  </si>
  <si>
    <t>3.27_01</t>
  </si>
  <si>
    <t>3.27_02</t>
  </si>
  <si>
    <t xml:space="preserve"> 2240x 545/1850</t>
  </si>
  <si>
    <t>3.27_03</t>
  </si>
  <si>
    <t>N294</t>
  </si>
  <si>
    <t>1680 x 545/1850</t>
  </si>
  <si>
    <t>3.27_04</t>
  </si>
  <si>
    <t>N074</t>
  </si>
  <si>
    <t>3.28_02</t>
  </si>
  <si>
    <t>3.28_03</t>
  </si>
  <si>
    <t>3.28_04</t>
  </si>
  <si>
    <t>3.28_05</t>
  </si>
  <si>
    <t>3.28_06</t>
  </si>
  <si>
    <t>N162</t>
  </si>
  <si>
    <t>N164</t>
  </si>
  <si>
    <t>3.50_01</t>
  </si>
  <si>
    <t xml:space="preserve">Mycí stůl, výlevka a deska nerez </t>
  </si>
  <si>
    <t>N054</t>
  </si>
  <si>
    <t>3.50_02</t>
  </si>
  <si>
    <t xml:space="preserve">Laboratorní stůl jednostranný, povrch nerez </t>
  </si>
  <si>
    <t>N017</t>
  </si>
  <si>
    <t>3.50_03</t>
  </si>
  <si>
    <t>N012</t>
  </si>
  <si>
    <t>3.50_04</t>
  </si>
  <si>
    <t>Stůl pracovní celonerezový</t>
  </si>
  <si>
    <t>N078</t>
  </si>
  <si>
    <t>3.50_05</t>
  </si>
  <si>
    <t>Stůl pracovní celonerezový, dvířka</t>
  </si>
  <si>
    <t>N132</t>
  </si>
  <si>
    <t>3.50_06</t>
  </si>
  <si>
    <t>3.50_11</t>
  </si>
  <si>
    <t>N180</t>
  </si>
  <si>
    <t>800 x 800/500</t>
  </si>
  <si>
    <t>3.50_12</t>
  </si>
  <si>
    <t>Stůl pracovní celonerezový, police</t>
  </si>
  <si>
    <t>N134</t>
  </si>
  <si>
    <t>3.51_02</t>
  </si>
  <si>
    <t>3.51_03</t>
  </si>
  <si>
    <t>3.51_04</t>
  </si>
  <si>
    <t>3.51_05</t>
  </si>
  <si>
    <t>3.51_06</t>
  </si>
  <si>
    <t>3.51_07</t>
  </si>
  <si>
    <t>3.51_08</t>
  </si>
  <si>
    <t>3.51_10</t>
  </si>
  <si>
    <t>3.52_02</t>
  </si>
  <si>
    <t>3.52_03</t>
  </si>
  <si>
    <t>3.52_04</t>
  </si>
  <si>
    <t>3.52_05</t>
  </si>
  <si>
    <t>3.52_06</t>
  </si>
  <si>
    <t>3.52_07</t>
  </si>
  <si>
    <t>3.52_08</t>
  </si>
  <si>
    <t>3.53_02</t>
  </si>
  <si>
    <t>N044</t>
  </si>
  <si>
    <t>3.53_03</t>
  </si>
  <si>
    <t>3.53_04</t>
  </si>
  <si>
    <t>3.53_05</t>
  </si>
  <si>
    <t>N138</t>
  </si>
  <si>
    <t>3.53_06</t>
  </si>
  <si>
    <t xml:space="preserve">Stůl pracovní, povrch nerez </t>
  </si>
  <si>
    <t>N102</t>
  </si>
  <si>
    <t>3.53_07</t>
  </si>
  <si>
    <t>N081</t>
  </si>
  <si>
    <t>3.53_11</t>
  </si>
  <si>
    <t>3.53_12</t>
  </si>
  <si>
    <t>3.54_01</t>
  </si>
  <si>
    <t>N042</t>
  </si>
  <si>
    <t>600 X 600/900</t>
  </si>
  <si>
    <t>3.54_02</t>
  </si>
  <si>
    <t>3.54_03</t>
  </si>
  <si>
    <t>3.54_04</t>
  </si>
  <si>
    <t>3.54_05</t>
  </si>
  <si>
    <t>3.54_06</t>
  </si>
  <si>
    <t>3.54_07</t>
  </si>
  <si>
    <t>3.54_08</t>
  </si>
  <si>
    <t>Skříň na tlakové láhve</t>
  </si>
  <si>
    <t>N297</t>
  </si>
  <si>
    <t>1300 x 600/2080</t>
  </si>
  <si>
    <t>3.54_09</t>
  </si>
  <si>
    <t>3.54_10</t>
  </si>
  <si>
    <t>N112</t>
  </si>
  <si>
    <t>3.54_12</t>
  </si>
  <si>
    <t>3.57_02</t>
  </si>
  <si>
    <t>3.57_03</t>
  </si>
  <si>
    <t>3.57_04</t>
  </si>
  <si>
    <t>3.57_05</t>
  </si>
  <si>
    <t>3.57_06</t>
  </si>
  <si>
    <t>N152</t>
  </si>
  <si>
    <t>3.57_07</t>
  </si>
  <si>
    <t>3.57_08</t>
  </si>
  <si>
    <t>3.57_09</t>
  </si>
  <si>
    <t>3.57_14</t>
  </si>
  <si>
    <t>3.57_15</t>
  </si>
  <si>
    <t xml:space="preserve">Skříňka závěsná dvířková </t>
  </si>
  <si>
    <t>N200</t>
  </si>
  <si>
    <t>3.58_01</t>
  </si>
  <si>
    <t>3.58_02</t>
  </si>
  <si>
    <t>3.58_03</t>
  </si>
  <si>
    <t>N274</t>
  </si>
  <si>
    <t>3000 x 600/2000</t>
  </si>
  <si>
    <t>3.58_04</t>
  </si>
  <si>
    <t>3.63_01</t>
  </si>
  <si>
    <t>3.63_02</t>
  </si>
  <si>
    <t>3.63_03</t>
  </si>
  <si>
    <t>N104</t>
  </si>
  <si>
    <t>3.64_01</t>
  </si>
  <si>
    <t>3.64_02</t>
  </si>
  <si>
    <t>3.64_03</t>
  </si>
  <si>
    <t>3.64_04</t>
  </si>
  <si>
    <t>3.64_05</t>
  </si>
  <si>
    <t>3.66_01</t>
  </si>
  <si>
    <t>N280</t>
  </si>
  <si>
    <t xml:space="preserve">4200 x 600/2000 </t>
  </si>
  <si>
    <t>3.66_02</t>
  </si>
  <si>
    <t>N279</t>
  </si>
  <si>
    <t>4200 x 400/2000</t>
  </si>
  <si>
    <t>3.66_03</t>
  </si>
  <si>
    <t>N283</t>
  </si>
  <si>
    <t>6000 x 600/2000</t>
  </si>
  <si>
    <t>3.66_04</t>
  </si>
  <si>
    <t xml:space="preserve">Stůl pracovní, povrch HPL  </t>
  </si>
  <si>
    <t>3.67_01</t>
  </si>
  <si>
    <t>N270</t>
  </si>
  <si>
    <t>3.67_02</t>
  </si>
  <si>
    <t>N276</t>
  </si>
  <si>
    <t>3800 x 600/2000</t>
  </si>
  <si>
    <t>3.67_03</t>
  </si>
  <si>
    <t>3.67_04</t>
  </si>
  <si>
    <t>3.68_02</t>
  </si>
  <si>
    <t>3.68_03</t>
  </si>
  <si>
    <t xml:space="preserve">Stůl nerez, 2 x dvířka </t>
  </si>
  <si>
    <t>N090</t>
  </si>
  <si>
    <t>3.68_04</t>
  </si>
  <si>
    <t>3NP_CH1</t>
  </si>
  <si>
    <t>3NP_CH2</t>
  </si>
  <si>
    <t>3NP_CH3</t>
  </si>
  <si>
    <t>Židle žákovská nízká, kluzáky</t>
  </si>
  <si>
    <t>N328</t>
  </si>
  <si>
    <t>4.52_01</t>
  </si>
  <si>
    <t>N253</t>
  </si>
  <si>
    <t>900 x 400/2000</t>
  </si>
  <si>
    <t>4.52_02</t>
  </si>
  <si>
    <t>N263</t>
  </si>
  <si>
    <t>1500 x 500/2000</t>
  </si>
  <si>
    <t>4.52_04</t>
  </si>
  <si>
    <t>4.57_01</t>
  </si>
  <si>
    <t>Stůl pracovní, povrch umělý kámen</t>
  </si>
  <si>
    <t>N120</t>
  </si>
  <si>
    <t>1500 x 800/750</t>
  </si>
  <si>
    <t>4.57_02</t>
  </si>
  <si>
    <t>4.57_03</t>
  </si>
  <si>
    <t>4.62_01</t>
  </si>
  <si>
    <t>4.62_02</t>
  </si>
  <si>
    <t>Laboratorní stůl jednostranný, povrch nerez</t>
  </si>
  <si>
    <t>N024</t>
  </si>
  <si>
    <t>4.62_03</t>
  </si>
  <si>
    <t>N029</t>
  </si>
  <si>
    <t>4.62_04</t>
  </si>
  <si>
    <t>4.62_10</t>
  </si>
  <si>
    <t>4.64_01</t>
  </si>
  <si>
    <t>4.64_02</t>
  </si>
  <si>
    <t>4.64_03</t>
  </si>
  <si>
    <t>4.64_04</t>
  </si>
  <si>
    <t>4.64_06</t>
  </si>
  <si>
    <t>N108</t>
  </si>
  <si>
    <t>4.64_07</t>
  </si>
  <si>
    <t>4.64_10</t>
  </si>
  <si>
    <t>4.64_11</t>
  </si>
  <si>
    <t>4.64_12</t>
  </si>
  <si>
    <t>4.64_13</t>
  </si>
  <si>
    <t>Skříň na chemikálie kombinovaná - stávající</t>
  </si>
  <si>
    <t>1100 x 545/1850</t>
  </si>
  <si>
    <t>4.64_19</t>
  </si>
  <si>
    <t>4.64_20</t>
  </si>
  <si>
    <t>4.64_21</t>
  </si>
  <si>
    <t>4.65_01</t>
  </si>
  <si>
    <t>N144</t>
  </si>
  <si>
    <t>1800 x 800/800</t>
  </si>
  <si>
    <t>4.65_02</t>
  </si>
  <si>
    <t>4.65_03</t>
  </si>
  <si>
    <t>4.65_04</t>
  </si>
  <si>
    <t>4.65_05</t>
  </si>
  <si>
    <t>4.65_06</t>
  </si>
  <si>
    <t>4.83_01</t>
  </si>
  <si>
    <t xml:space="preserve">Skříň na hořlaviny </t>
  </si>
  <si>
    <t>4.83_02</t>
  </si>
  <si>
    <t>4NP_HY1</t>
  </si>
  <si>
    <t>4NP_HY2</t>
  </si>
  <si>
    <t>Židle laboratorní nízká bez opěradla</t>
  </si>
  <si>
    <t>N322</t>
  </si>
  <si>
    <t>4NP_HY3</t>
  </si>
  <si>
    <t>S1.32_02</t>
  </si>
  <si>
    <t xml:space="preserve">600 x 500/820 </t>
  </si>
  <si>
    <t>S1.32_03</t>
  </si>
  <si>
    <t xml:space="preserve">450 x 500/820 </t>
  </si>
  <si>
    <t>S1.32_04</t>
  </si>
  <si>
    <t>Myci stůl oboustranný keramika</t>
  </si>
  <si>
    <t>N058</t>
  </si>
  <si>
    <t>600 x 1650/900</t>
  </si>
  <si>
    <t>S1.32_05</t>
  </si>
  <si>
    <t>S1.32_06</t>
  </si>
  <si>
    <t>S1.32_08</t>
  </si>
  <si>
    <t>Doměřit na stavbě, doplnit trojúhelníkový doměr pracovní desky - vyplnit celý prostor v rohu.</t>
  </si>
  <si>
    <t xml:space="preserve">450 x 500/680 </t>
  </si>
  <si>
    <t>S1.32_10</t>
  </si>
  <si>
    <t>S1.32_11</t>
  </si>
  <si>
    <t>Stůl celonerezový, zvýšený okraj, police</t>
  </si>
  <si>
    <t>N124</t>
  </si>
  <si>
    <t xml:space="preserve">1500 x 800/920 </t>
  </si>
  <si>
    <t>S1.32_12</t>
  </si>
  <si>
    <t>Odsávací rameno tříkloubové, stropní montáž</t>
  </si>
  <si>
    <t>N318</t>
  </si>
  <si>
    <t>S1.33_01</t>
  </si>
  <si>
    <t>S1.33_02</t>
  </si>
  <si>
    <t>S1.33_03</t>
  </si>
  <si>
    <t>Doměřit na stavbě, na obou koncích doplnit trojúhelníkový doměr pracovní desky - vyplnit celý prostor mezi stěnami.</t>
  </si>
  <si>
    <t>S1.33_04</t>
  </si>
  <si>
    <t>S1.33_05</t>
  </si>
  <si>
    <t>S1.33_07</t>
  </si>
  <si>
    <t>S1.33_08</t>
  </si>
  <si>
    <t>S1.36_01</t>
  </si>
  <si>
    <t>S1.36_02</t>
  </si>
  <si>
    <t>S1.36_03</t>
  </si>
  <si>
    <t>S1.36_04</t>
  </si>
  <si>
    <t>S1.36_05</t>
  </si>
  <si>
    <t>N139</t>
  </si>
  <si>
    <t>S1.36_06</t>
  </si>
  <si>
    <t>S1.37_01</t>
  </si>
  <si>
    <t>S1.37_02</t>
  </si>
  <si>
    <t xml:space="preserve">1800 x 750/750  </t>
  </si>
  <si>
    <t>S1.38_01</t>
  </si>
  <si>
    <t>S1.38_02</t>
  </si>
  <si>
    <t>S1.38_03</t>
  </si>
  <si>
    <t>S1.38_04</t>
  </si>
  <si>
    <t>S1.38_05</t>
  </si>
  <si>
    <t>S1.38_06</t>
  </si>
  <si>
    <t>S1.38_07</t>
  </si>
  <si>
    <t>N269</t>
  </si>
  <si>
    <t>2200 x 500/2000</t>
  </si>
  <si>
    <t>S1.38_09</t>
  </si>
  <si>
    <t>S1.39_01</t>
  </si>
  <si>
    <t>N282</t>
  </si>
  <si>
    <t>5200 x 500/2000</t>
  </si>
  <si>
    <t>S1.39_02</t>
  </si>
  <si>
    <t>S1.39_03</t>
  </si>
  <si>
    <t>N146</t>
  </si>
  <si>
    <t>1800 x 900/750</t>
  </si>
  <si>
    <t>S1.40_01</t>
  </si>
  <si>
    <t>S1.40_02</t>
  </si>
  <si>
    <t>S1.41_01</t>
  </si>
  <si>
    <t>S1.42_01</t>
  </si>
  <si>
    <t>N284</t>
  </si>
  <si>
    <t>6400 x 400/2000</t>
  </si>
  <si>
    <t>S1.42_02</t>
  </si>
  <si>
    <t>N278</t>
  </si>
  <si>
    <t>4000 x 600/2000</t>
  </si>
  <si>
    <t>S1.42_03</t>
  </si>
  <si>
    <t>N281</t>
  </si>
  <si>
    <t>4500 x 400/2000</t>
  </si>
  <si>
    <t>S1.42_04</t>
  </si>
  <si>
    <t>S1.48_01</t>
  </si>
  <si>
    <t>N275</t>
  </si>
  <si>
    <t>3200 x 500/2000</t>
  </si>
  <si>
    <t>S1.48_02</t>
  </si>
  <si>
    <t xml:space="preserve">2200 x 500/2000 </t>
  </si>
  <si>
    <t>S1.48_04</t>
  </si>
  <si>
    <t>S1.48_koš1</t>
  </si>
  <si>
    <t>Odpadkový koš plastový 50 l</t>
  </si>
  <si>
    <t>N341</t>
  </si>
  <si>
    <t>S1.48_koš2</t>
  </si>
  <si>
    <t>Sada plastových košů na tříděný odpad</t>
  </si>
  <si>
    <t>N342</t>
  </si>
  <si>
    <t>1NP_HIE2</t>
  </si>
  <si>
    <t>1NP_HI3</t>
  </si>
  <si>
    <t>4NP_HY4</t>
  </si>
  <si>
    <t>3NP_CH4</t>
  </si>
  <si>
    <t>3NP_CH5</t>
  </si>
  <si>
    <t>Odpadkový koš</t>
  </si>
  <si>
    <t>N343</t>
  </si>
  <si>
    <t>N344</t>
  </si>
  <si>
    <t>9 do vyšetřoven</t>
  </si>
  <si>
    <t>800 x 1800</t>
  </si>
  <si>
    <t>Skříňka pod mycí stůl, dvířková</t>
  </si>
  <si>
    <t>N160</t>
  </si>
  <si>
    <t>650 x 825/820</t>
  </si>
  <si>
    <t>N040a</t>
  </si>
  <si>
    <t>4.66_01</t>
  </si>
  <si>
    <t>500 x 500/820</t>
  </si>
  <si>
    <t>3.53_13</t>
  </si>
  <si>
    <t>3.53_14</t>
  </si>
  <si>
    <t>3600 x 400/2000</t>
  </si>
  <si>
    <t>Doměřit na stavbě</t>
  </si>
  <si>
    <t>Zámek</t>
  </si>
  <si>
    <t>S1.37_03</t>
  </si>
  <si>
    <t>Věšák - 6 háčků</t>
  </si>
  <si>
    <t>600 x 1800</t>
  </si>
  <si>
    <t>uzavření rohu se snadným otevíráním skříní v rohu</t>
  </si>
  <si>
    <t>N057</t>
  </si>
  <si>
    <t>750 x 1650/820</t>
  </si>
  <si>
    <t>zámek</t>
  </si>
  <si>
    <t>S1.46.01</t>
  </si>
  <si>
    <t>N223</t>
  </si>
  <si>
    <t>S1.46.02</t>
  </si>
  <si>
    <t xml:space="preserve">Podstavec </t>
  </si>
  <si>
    <t>N313</t>
  </si>
  <si>
    <t>3450 x 1000/200</t>
  </si>
  <si>
    <t>Zaměřit před výrobou - vyplnit celou šířku místnosti</t>
  </si>
  <si>
    <t>Nosnost stolu min 200 kg.</t>
  </si>
  <si>
    <t>CELKEM Kč bez DPH</t>
  </si>
  <si>
    <t>Cena celkem    (Kč bez DPH)</t>
  </si>
  <si>
    <t>Cena jednotková    (Kč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</si>
</sst>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;\-####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vertical="top"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Fill="1" applyBorder="1" applyAlignment="1">
      <alignment vertical="top"/>
    </xf>
    <xf numFmtId="3" fontId="0" fillId="0" borderId="0" xfId="0" applyNumberFormat="1" applyBorder="1" applyAlignment="1">
      <alignment horizontal="center" vertical="center"/>
    </xf>
    <xf numFmtId="0" fontId="0" fillId="0" borderId="2" xfId="0" applyFill="1" applyBorder="1" applyAlignment="1" applyProtection="1">
      <alignment horizontal="left" vertical="top"/>
      <protection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top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right"/>
      <protection/>
    </xf>
    <xf numFmtId="0" fontId="3" fillId="0" borderId="2" xfId="0" applyFont="1" applyFill="1" applyBorder="1" applyAlignment="1" applyProtection="1">
      <alignment horizontal="left"/>
      <protection/>
    </xf>
    <xf numFmtId="0" fontId="3" fillId="0" borderId="2" xfId="0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0" fontId="3" fillId="0" borderId="2" xfId="0" applyFont="1" applyFill="1" applyBorder="1" applyAlignment="1" applyProtection="1">
      <alignment horizontal="left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righ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left" vertical="center"/>
      <protection/>
    </xf>
    <xf numFmtId="0" fontId="4" fillId="0" borderId="3" xfId="0" applyFont="1" applyFill="1" applyBorder="1" applyAlignment="1" applyProtection="1">
      <alignment horizontal="left" vertical="center"/>
      <protection/>
    </xf>
    <xf numFmtId="0" fontId="4" fillId="0" borderId="3" xfId="0" applyFont="1" applyFill="1" applyBorder="1" applyAlignment="1" applyProtection="1">
      <alignment horizontal="right" vertical="center"/>
      <protection/>
    </xf>
    <xf numFmtId="3" fontId="5" fillId="0" borderId="5" xfId="0" applyNumberFormat="1" applyFont="1" applyFill="1" applyBorder="1" applyAlignment="1" applyProtection="1">
      <alignment horizontal="right" vertical="center"/>
      <protection/>
    </xf>
    <xf numFmtId="0" fontId="3" fillId="0" borderId="6" xfId="0" applyFont="1" applyFill="1" applyBorder="1" applyAlignment="1" applyProtection="1">
      <alignment horizontal="center" vertical="center" wrapText="1"/>
      <protection/>
    </xf>
    <xf numFmtId="0" fontId="3" fillId="0" borderId="7" xfId="0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vertical="top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left" vertical="top"/>
      <protection/>
    </xf>
    <xf numFmtId="0" fontId="0" fillId="0" borderId="9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0" fontId="0" fillId="0" borderId="13" xfId="0" applyFill="1" applyBorder="1" applyAlignment="1">
      <alignment vertical="top"/>
    </xf>
    <xf numFmtId="3" fontId="0" fillId="2" borderId="2" xfId="0" applyNumberFormat="1" applyFill="1" applyBorder="1" applyAlignment="1" applyProtection="1">
      <alignment horizontal="center" vertical="center"/>
      <protection locked="0"/>
    </xf>
    <xf numFmtId="3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3" fillId="0" borderId="11" xfId="0" applyNumberFormat="1" applyFont="1" applyFill="1" applyBorder="1" applyAlignment="1" applyProtection="1">
      <alignment horizontal="center" vertical="center"/>
      <protection/>
    </xf>
    <xf numFmtId="164" fontId="3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0" fontId="3" fillId="0" borderId="2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ci\Documents\Ostatn&#237;\OP%20VVV\UniMeC_2_etapa\Stavba\Vybaven&#237;\Laborato&#345;e\uni%202020_07_14_bez%20vzorc&#367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OP%20VVV\v&#253;zva%20Excelentn&#237;%20v&#253;zkum\Rozpocet_excelentni_vyzkum_040616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koci\Documents\Ostatn&#237;\OP%20VVV\UniMeC_2_etapa\Projektov&#225;%20&#382;&#225;dost\Podklady%20210816\Rozpo&#269;et%20laborato&#345;e_2108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ci\Documents\Ostatn&#237;\OP%20VVV\UniMeC_2_etapa\ST%20dokumentace\Rozpo&#269;ty\012_Rozpo&#269;et%20stavby_final_220817_p&#345;epo&#269;et%20NVZ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ci\Documents\Ostatn&#237;\Dal&#353;&#237;%20projekty\133240\IZ_vybaven&#237;\IZ%20vybaven&#237;%20otev&#345;en&#225;%20verze\Ocen&#283;n&#233;%20VV_070820_2_oprava%20sou&#269;tu%20pitevny_dopln&#283;n&#237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PVVV\2512_UniMeC_REALIZACE\rozpo&#269;et\Tabulky_realizace_150120_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koci\Documents\Ostatn&#237;\P&#345;ehled_p&#345;&#237;stroje_270315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ci\Documents\Ostatn&#237;\Dal&#353;&#237;%20projekty\133240\IZ\Tabulky%20EDS_31012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li\aplikace$\OPVVV\2512_UniMeC_REALIZACE\ZOR\4_ZoR_5_&#381;oP\SD-2_Lidsk&#233;%20zdroje\Person&#225;ln&#237;%20p&#345;ehled_UniMeC_5_ZoP_151018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ci\Documents\Ostatn&#237;\OP%20VVV\UniMeC_2_etapa\Projektov&#225;%20&#382;&#225;dost\003_Negociace\Tabulky%20do%20&#382;&#225;dosti_140817_N3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koci\Documents\Ostatn&#237;\V&#253;zva%203_2\Souhrn_pozadavky_010615_JH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OP%20VVV\v&#253;zva%20V&#352;_ERDF\Unimec\002_Negociace\P17_Doplneni01-Komentar_k_rozpoctu_LFP_UniMeC_l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PP"/>
      <sheetName val="1.NP"/>
      <sheetName val="2.NP"/>
      <sheetName val="3.NP"/>
      <sheetName val="4.NP"/>
      <sheetName val="CENY S"/>
      <sheetName val="CENY K"/>
      <sheetName val="PRISTROJE"/>
      <sheetName val="DIGESTORE"/>
      <sheetName val="JEDNOSTR.LAB.ST."/>
      <sheetName val="OBOUSTR.LAB.ST."/>
      <sheetName val="MYCÍ STOLY"/>
      <sheetName val="PRACOVNÍ STOLY"/>
      <sheetName val="SKRINKY POD STOLY"/>
      <sheetName val="KONTEJNERY"/>
      <sheetName val="ZAVESNE SKRINKY"/>
      <sheetName val="SKRINE"/>
      <sheetName val="REGALY"/>
      <sheetName val="BEZPEC.SKRINE"/>
      <sheetName val="OSTATNÍ NAB"/>
      <sheetName val="REKAP"/>
      <sheetName val="VV"/>
    </sheetNames>
    <sheetDataSet>
      <sheetData sheetId="0"/>
      <sheetData sheetId="1"/>
      <sheetData sheetId="2"/>
      <sheetData sheetId="3"/>
      <sheetData sheetId="4"/>
      <sheetData sheetId="5">
        <row r="2">
          <cell r="D2">
            <v>228565</v>
          </cell>
        </row>
        <row r="3">
          <cell r="D3">
            <v>250386</v>
          </cell>
        </row>
        <row r="4">
          <cell r="D4">
            <v>250386</v>
          </cell>
        </row>
        <row r="5">
          <cell r="D5">
            <v>272632</v>
          </cell>
        </row>
        <row r="7">
          <cell r="D7">
            <v>8593</v>
          </cell>
        </row>
        <row r="8">
          <cell r="D8">
            <v>16215</v>
          </cell>
        </row>
        <row r="9">
          <cell r="D9">
            <v>10344</v>
          </cell>
        </row>
        <row r="10">
          <cell r="D10">
            <v>25759</v>
          </cell>
        </row>
        <row r="11">
          <cell r="D11">
            <v>13652</v>
          </cell>
        </row>
        <row r="12">
          <cell r="D12">
            <v>13652</v>
          </cell>
        </row>
        <row r="13">
          <cell r="D13">
            <v>9264</v>
          </cell>
        </row>
        <row r="14">
          <cell r="D14">
            <v>9565</v>
          </cell>
        </row>
        <row r="15">
          <cell r="D15">
            <v>12003</v>
          </cell>
        </row>
        <row r="16">
          <cell r="D16">
            <v>46694</v>
          </cell>
        </row>
        <row r="17">
          <cell r="D17">
            <v>16154</v>
          </cell>
        </row>
        <row r="18">
          <cell r="D18">
            <v>11727</v>
          </cell>
        </row>
        <row r="19">
          <cell r="D19">
            <v>15444</v>
          </cell>
        </row>
        <row r="20">
          <cell r="D20">
            <v>17431</v>
          </cell>
        </row>
        <row r="23">
          <cell r="D23">
            <v>17440</v>
          </cell>
        </row>
        <row r="24">
          <cell r="D24">
            <v>17797</v>
          </cell>
        </row>
        <row r="25">
          <cell r="D25">
            <v>54480</v>
          </cell>
        </row>
        <row r="26">
          <cell r="D26">
            <v>20905</v>
          </cell>
        </row>
        <row r="27">
          <cell r="D27">
            <v>66545</v>
          </cell>
        </row>
        <row r="28">
          <cell r="D28">
            <v>24015</v>
          </cell>
        </row>
        <row r="31">
          <cell r="D31">
            <v>38134</v>
          </cell>
        </row>
        <row r="32">
          <cell r="D32">
            <v>35682</v>
          </cell>
        </row>
        <row r="33">
          <cell r="D33">
            <v>14065</v>
          </cell>
        </row>
        <row r="34">
          <cell r="D34">
            <v>38186</v>
          </cell>
        </row>
        <row r="35">
          <cell r="D35">
            <v>13145</v>
          </cell>
        </row>
        <row r="36">
          <cell r="D36">
            <v>39385</v>
          </cell>
        </row>
        <row r="37">
          <cell r="D37">
            <v>58417</v>
          </cell>
        </row>
        <row r="38">
          <cell r="D38">
            <v>24840</v>
          </cell>
        </row>
        <row r="39">
          <cell r="D39">
            <v>18336</v>
          </cell>
        </row>
        <row r="40">
          <cell r="D40">
            <v>47404</v>
          </cell>
        </row>
        <row r="41">
          <cell r="D41">
            <v>61039</v>
          </cell>
        </row>
        <row r="42">
          <cell r="D42">
            <v>58631</v>
          </cell>
        </row>
        <row r="43">
          <cell r="D43">
            <v>14212</v>
          </cell>
        </row>
        <row r="44">
          <cell r="D44">
            <v>17862</v>
          </cell>
        </row>
        <row r="45">
          <cell r="D45">
            <v>24028</v>
          </cell>
        </row>
        <row r="46">
          <cell r="D46">
            <v>18185</v>
          </cell>
        </row>
        <row r="47">
          <cell r="D47">
            <v>25374</v>
          </cell>
        </row>
        <row r="52">
          <cell r="D52">
            <v>5477</v>
          </cell>
        </row>
        <row r="53">
          <cell r="D53">
            <v>6407</v>
          </cell>
        </row>
        <row r="54">
          <cell r="D54">
            <v>5529</v>
          </cell>
        </row>
        <row r="55">
          <cell r="D55">
            <v>6277</v>
          </cell>
        </row>
        <row r="56">
          <cell r="D56">
            <v>6329</v>
          </cell>
        </row>
        <row r="57">
          <cell r="D57">
            <v>10929</v>
          </cell>
        </row>
        <row r="58">
          <cell r="D58">
            <v>7150</v>
          </cell>
        </row>
        <row r="59">
          <cell r="D59">
            <v>7750</v>
          </cell>
        </row>
        <row r="60">
          <cell r="D60">
            <v>7197</v>
          </cell>
        </row>
        <row r="61">
          <cell r="D61">
            <v>7516</v>
          </cell>
        </row>
        <row r="62">
          <cell r="D62">
            <v>8144</v>
          </cell>
        </row>
        <row r="63">
          <cell r="D63">
            <v>13041</v>
          </cell>
        </row>
        <row r="64">
          <cell r="D64">
            <v>11389</v>
          </cell>
        </row>
        <row r="65">
          <cell r="D65">
            <v>8016</v>
          </cell>
        </row>
        <row r="66">
          <cell r="D66">
            <v>6900</v>
          </cell>
        </row>
        <row r="67">
          <cell r="D67">
            <v>7165</v>
          </cell>
        </row>
        <row r="68">
          <cell r="D68">
            <v>7216</v>
          </cell>
        </row>
        <row r="69">
          <cell r="D69">
            <v>8404</v>
          </cell>
        </row>
        <row r="70">
          <cell r="D70">
            <v>8565</v>
          </cell>
        </row>
        <row r="71">
          <cell r="D71">
            <v>8731</v>
          </cell>
        </row>
        <row r="72">
          <cell r="D72">
            <v>7308</v>
          </cell>
        </row>
        <row r="73">
          <cell r="D73">
            <v>9510</v>
          </cell>
        </row>
        <row r="74">
          <cell r="D74">
            <v>32785</v>
          </cell>
        </row>
        <row r="75">
          <cell r="D75">
            <v>14869</v>
          </cell>
        </row>
        <row r="76">
          <cell r="D76">
            <v>6655</v>
          </cell>
        </row>
        <row r="77">
          <cell r="D77">
            <v>8344</v>
          </cell>
        </row>
        <row r="78">
          <cell r="D78">
            <v>9565</v>
          </cell>
        </row>
        <row r="79">
          <cell r="D79">
            <v>9767</v>
          </cell>
        </row>
        <row r="80">
          <cell r="D80">
            <v>10065</v>
          </cell>
        </row>
        <row r="81">
          <cell r="D81">
            <v>14304</v>
          </cell>
        </row>
        <row r="82">
          <cell r="D82">
            <v>14232</v>
          </cell>
        </row>
        <row r="83">
          <cell r="D83">
            <v>10565</v>
          </cell>
        </row>
        <row r="84">
          <cell r="D84">
            <v>38081</v>
          </cell>
        </row>
        <row r="85">
          <cell r="D85">
            <v>9386</v>
          </cell>
        </row>
        <row r="86">
          <cell r="D86">
            <v>21139</v>
          </cell>
        </row>
        <row r="87">
          <cell r="D87">
            <v>19206</v>
          </cell>
        </row>
        <row r="88">
          <cell r="D88">
            <v>10807</v>
          </cell>
        </row>
        <row r="89">
          <cell r="D89">
            <v>14503</v>
          </cell>
        </row>
        <row r="90">
          <cell r="D90">
            <v>10907</v>
          </cell>
        </row>
        <row r="91">
          <cell r="D91">
            <v>9164</v>
          </cell>
        </row>
        <row r="92">
          <cell r="D92">
            <v>11207</v>
          </cell>
        </row>
        <row r="93">
          <cell r="D93">
            <v>11207</v>
          </cell>
        </row>
        <row r="94">
          <cell r="D94">
            <v>19206</v>
          </cell>
        </row>
        <row r="95">
          <cell r="D95">
            <v>46694</v>
          </cell>
        </row>
        <row r="96">
          <cell r="D96">
            <v>12402</v>
          </cell>
        </row>
        <row r="97">
          <cell r="D97">
            <v>21139</v>
          </cell>
        </row>
        <row r="98">
          <cell r="D98">
            <v>11641</v>
          </cell>
        </row>
        <row r="101">
          <cell r="D101">
            <v>4016</v>
          </cell>
        </row>
        <row r="102">
          <cell r="D102">
            <v>4132</v>
          </cell>
        </row>
        <row r="103">
          <cell r="D103">
            <v>4519</v>
          </cell>
        </row>
        <row r="104">
          <cell r="D104">
            <v>5357</v>
          </cell>
        </row>
        <row r="105">
          <cell r="D105">
            <v>5813</v>
          </cell>
        </row>
        <row r="106">
          <cell r="D106">
            <v>6428</v>
          </cell>
        </row>
        <row r="107">
          <cell r="D107">
            <v>3045</v>
          </cell>
        </row>
        <row r="108">
          <cell r="D108">
            <v>4518</v>
          </cell>
        </row>
        <row r="109">
          <cell r="D109">
            <v>6136</v>
          </cell>
        </row>
        <row r="110">
          <cell r="D110">
            <v>6536</v>
          </cell>
        </row>
        <row r="111">
          <cell r="D111">
            <v>4619</v>
          </cell>
        </row>
        <row r="112">
          <cell r="D112">
            <v>4862</v>
          </cell>
        </row>
        <row r="113">
          <cell r="D113">
            <v>5555</v>
          </cell>
        </row>
        <row r="114">
          <cell r="D114">
            <v>5956</v>
          </cell>
        </row>
        <row r="115">
          <cell r="D115">
            <v>4345</v>
          </cell>
        </row>
        <row r="116">
          <cell r="D116">
            <v>5062</v>
          </cell>
        </row>
        <row r="117">
          <cell r="D117">
            <v>6721</v>
          </cell>
        </row>
        <row r="120">
          <cell r="D120">
            <v>3832</v>
          </cell>
        </row>
        <row r="121">
          <cell r="D121">
            <v>4032</v>
          </cell>
        </row>
        <row r="122">
          <cell r="D122">
            <v>3989</v>
          </cell>
        </row>
        <row r="124">
          <cell r="D124">
            <v>4159</v>
          </cell>
        </row>
        <row r="125">
          <cell r="D125">
            <v>5291</v>
          </cell>
        </row>
        <row r="126">
          <cell r="D126">
            <v>5577</v>
          </cell>
        </row>
        <row r="127">
          <cell r="D127">
            <v>5855</v>
          </cell>
        </row>
        <row r="128">
          <cell r="D128">
            <v>4619</v>
          </cell>
        </row>
        <row r="132">
          <cell r="D132">
            <v>2760</v>
          </cell>
        </row>
        <row r="133">
          <cell r="D133">
            <v>3703</v>
          </cell>
        </row>
        <row r="134">
          <cell r="D134">
            <v>1716</v>
          </cell>
        </row>
        <row r="135">
          <cell r="D135">
            <v>1860</v>
          </cell>
        </row>
        <row r="136">
          <cell r="D136">
            <v>4561</v>
          </cell>
        </row>
        <row r="137">
          <cell r="D137">
            <v>3432</v>
          </cell>
        </row>
        <row r="140">
          <cell r="D140">
            <v>5677</v>
          </cell>
        </row>
        <row r="141">
          <cell r="D141">
            <v>7936</v>
          </cell>
        </row>
        <row r="142">
          <cell r="D142">
            <v>8197</v>
          </cell>
        </row>
        <row r="143">
          <cell r="D143">
            <v>8880</v>
          </cell>
        </row>
        <row r="144">
          <cell r="D144">
            <v>10067</v>
          </cell>
        </row>
        <row r="145">
          <cell r="D145">
            <v>14128</v>
          </cell>
        </row>
        <row r="146">
          <cell r="D146">
            <v>13915</v>
          </cell>
        </row>
        <row r="147">
          <cell r="D147">
            <v>13542</v>
          </cell>
        </row>
        <row r="148">
          <cell r="D148">
            <v>6992</v>
          </cell>
        </row>
        <row r="149">
          <cell r="D149">
            <v>10353</v>
          </cell>
        </row>
        <row r="150">
          <cell r="D150">
            <v>8015</v>
          </cell>
        </row>
        <row r="151">
          <cell r="D151">
            <v>9766</v>
          </cell>
        </row>
        <row r="152">
          <cell r="D152">
            <v>12542</v>
          </cell>
        </row>
        <row r="155">
          <cell r="D155">
            <v>3230</v>
          </cell>
        </row>
        <row r="156">
          <cell r="D156">
            <v>3230</v>
          </cell>
        </row>
        <row r="157">
          <cell r="D157">
            <v>4806</v>
          </cell>
        </row>
        <row r="158">
          <cell r="D158">
            <v>3051</v>
          </cell>
        </row>
        <row r="159">
          <cell r="D159">
            <v>4520</v>
          </cell>
        </row>
        <row r="160">
          <cell r="D160">
            <v>4520</v>
          </cell>
        </row>
        <row r="161">
          <cell r="D161">
            <v>3490</v>
          </cell>
        </row>
        <row r="162">
          <cell r="D162">
            <v>4806</v>
          </cell>
        </row>
        <row r="163">
          <cell r="D163">
            <v>5242</v>
          </cell>
        </row>
        <row r="164">
          <cell r="D164">
            <v>5918</v>
          </cell>
        </row>
        <row r="165">
          <cell r="D165">
            <v>6868</v>
          </cell>
        </row>
        <row r="166">
          <cell r="D166">
            <v>6821</v>
          </cell>
        </row>
        <row r="167">
          <cell r="D167">
            <v>4847</v>
          </cell>
        </row>
        <row r="168">
          <cell r="D168">
            <v>9040</v>
          </cell>
        </row>
        <row r="169">
          <cell r="D169">
            <v>10166</v>
          </cell>
        </row>
        <row r="170">
          <cell r="D170">
            <v>5740</v>
          </cell>
        </row>
        <row r="171">
          <cell r="D171">
            <v>6460</v>
          </cell>
        </row>
        <row r="172">
          <cell r="D172">
            <v>7027</v>
          </cell>
        </row>
        <row r="173">
          <cell r="D173">
            <v>7108</v>
          </cell>
        </row>
        <row r="174">
          <cell r="D174">
            <v>7933</v>
          </cell>
        </row>
        <row r="175">
          <cell r="D175">
            <v>8402</v>
          </cell>
        </row>
        <row r="176">
          <cell r="D176">
            <v>13642</v>
          </cell>
        </row>
        <row r="177">
          <cell r="D177">
            <v>9695</v>
          </cell>
        </row>
        <row r="178">
          <cell r="D178">
            <v>10539</v>
          </cell>
        </row>
        <row r="179">
          <cell r="D179">
            <v>11309</v>
          </cell>
        </row>
        <row r="180">
          <cell r="D180">
            <v>14053</v>
          </cell>
        </row>
        <row r="181">
          <cell r="D181">
            <v>11900</v>
          </cell>
        </row>
        <row r="182">
          <cell r="D182">
            <v>12206</v>
          </cell>
        </row>
        <row r="183">
          <cell r="D183">
            <v>13120</v>
          </cell>
        </row>
        <row r="184">
          <cell r="D184">
            <v>15107</v>
          </cell>
        </row>
        <row r="185">
          <cell r="D185">
            <v>16172</v>
          </cell>
        </row>
        <row r="186">
          <cell r="D186">
            <v>17122</v>
          </cell>
        </row>
        <row r="187">
          <cell r="D187">
            <v>21081</v>
          </cell>
        </row>
        <row r="188">
          <cell r="D188">
            <v>19835</v>
          </cell>
        </row>
        <row r="191">
          <cell r="D191">
            <v>90266</v>
          </cell>
        </row>
        <row r="192">
          <cell r="D192">
            <v>148338</v>
          </cell>
        </row>
        <row r="193">
          <cell r="D193">
            <v>122743</v>
          </cell>
        </row>
        <row r="194">
          <cell r="D194">
            <v>62832</v>
          </cell>
        </row>
        <row r="195">
          <cell r="D195">
            <v>90068</v>
          </cell>
        </row>
        <row r="196">
          <cell r="D196">
            <v>98857</v>
          </cell>
        </row>
        <row r="199">
          <cell r="D199">
            <v>26254</v>
          </cell>
        </row>
        <row r="200">
          <cell r="D200">
            <v>9629</v>
          </cell>
        </row>
        <row r="201">
          <cell r="D201">
            <v>11706</v>
          </cell>
        </row>
        <row r="202">
          <cell r="D202">
            <v>4376</v>
          </cell>
        </row>
        <row r="203">
          <cell r="D203">
            <v>3900</v>
          </cell>
        </row>
        <row r="204">
          <cell r="D204">
            <v>950</v>
          </cell>
        </row>
        <row r="205">
          <cell r="D205">
            <v>636</v>
          </cell>
        </row>
        <row r="206">
          <cell r="D206">
            <v>1264</v>
          </cell>
        </row>
        <row r="207">
          <cell r="D207">
            <v>24700</v>
          </cell>
        </row>
        <row r="208">
          <cell r="D208">
            <v>2520</v>
          </cell>
        </row>
        <row r="209">
          <cell r="D209">
            <v>1522</v>
          </cell>
        </row>
        <row r="210">
          <cell r="D210">
            <v>2940</v>
          </cell>
        </row>
        <row r="211">
          <cell r="D211">
            <v>1984</v>
          </cell>
        </row>
        <row r="212">
          <cell r="D212">
            <v>2047</v>
          </cell>
        </row>
        <row r="213">
          <cell r="D213">
            <v>2047</v>
          </cell>
        </row>
        <row r="216">
          <cell r="D216">
            <v>2486</v>
          </cell>
        </row>
      </sheetData>
      <sheetData sheetId="6">
        <row r="2">
          <cell r="C2">
            <v>4976</v>
          </cell>
        </row>
        <row r="13">
          <cell r="C13">
            <v>15850</v>
          </cell>
        </row>
        <row r="14">
          <cell r="C14">
            <v>17413</v>
          </cell>
        </row>
        <row r="15">
          <cell r="C15">
            <v>19019</v>
          </cell>
        </row>
        <row r="16">
          <cell r="C16">
            <v>22280</v>
          </cell>
        </row>
        <row r="17">
          <cell r="C17">
            <v>28418</v>
          </cell>
        </row>
        <row r="18">
          <cell r="C18">
            <v>31005</v>
          </cell>
        </row>
        <row r="19">
          <cell r="C19">
            <v>36634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do SP EN"/>
      <sheetName val="Rozpočet"/>
      <sheetName val="excelentní výzkum"/>
      <sheetName val="Personální obsazení"/>
      <sheetName val="Rozpočet EN"/>
      <sheetName val="Detailní kalk. osobních výdajů"/>
      <sheetName val="Osobní"/>
      <sheetName val="Tarify"/>
      <sheetName val="Osobní SP_old"/>
      <sheetName val="Cestovné"/>
      <sheetName val="Kalkulace plánovaného vybavení"/>
      <sheetName val="Vybavení 2"/>
      <sheetName val="FP"/>
      <sheetName val="HMG"/>
      <sheetName val="NPU"/>
      <sheetName val="DPH"/>
      <sheetName val="Granty"/>
      <sheetName val="Flat-rate"/>
      <sheetName val="Provozní SP"/>
      <sheetName val="Stavební"/>
      <sheetName val="DDM"/>
      <sheetName val="Kalkulace spotřebního materiálu"/>
      <sheetName val="Kalkulace plánovaného vybav EN"/>
      <sheetName val="materiál (2)"/>
      <sheetName val="Rozpočet do SP"/>
      <sheetName val="Historie příjmů"/>
      <sheetName val="Základní informace"/>
      <sheetName val="Investice a zdroje"/>
      <sheetName val="Provozní náklady a výnosy"/>
      <sheetName val="Zůstatková hodnota"/>
      <sheetName val="Návratnost investic pro FA"/>
      <sheetName val="Návratnost kapitálu pro FA"/>
      <sheetName val="Udržitelnost pro FA"/>
      <sheetName val="Socio-ekonomické dopady"/>
      <sheetName val="Návratnost investic pro EA"/>
      <sheetName val="Poplatky"/>
    </sheetNames>
    <sheetDataSet>
      <sheetData sheetId="0"/>
      <sheetData sheetId="1">
        <row r="3">
          <cell r="E3">
            <v>208052611.14852303</v>
          </cell>
        </row>
      </sheetData>
      <sheetData sheetId="2"/>
      <sheetData sheetId="3"/>
      <sheetData sheetId="4"/>
      <sheetData sheetId="5"/>
      <sheetData sheetId="6">
        <row r="232">
          <cell r="B232">
            <v>1.005</v>
          </cell>
        </row>
        <row r="233">
          <cell r="B233">
            <v>1.0025</v>
          </cell>
        </row>
      </sheetData>
      <sheetData sheetId="7">
        <row r="14">
          <cell r="A14" t="str">
            <v>ředitel projektu</v>
          </cell>
        </row>
      </sheetData>
      <sheetData sheetId="8"/>
      <sheetData sheetId="9"/>
      <sheetData sheetId="10"/>
      <sheetData sheetId="11">
        <row r="143">
          <cell r="C143">
            <v>1.05</v>
          </cell>
        </row>
      </sheetData>
      <sheetData sheetId="12"/>
      <sheetData sheetId="13">
        <row r="53">
          <cell r="E53">
            <v>0</v>
          </cell>
        </row>
      </sheetData>
      <sheetData sheetId="14"/>
      <sheetData sheetId="15">
        <row r="21">
          <cell r="B21">
            <v>1.2096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1395">
          <cell r="A1395">
            <v>0.45</v>
          </cell>
        </row>
        <row r="1396">
          <cell r="A1396">
            <v>0.4</v>
          </cell>
        </row>
      </sheetData>
      <sheetData sheetId="24"/>
      <sheetData sheetId="25"/>
      <sheetData sheetId="26"/>
      <sheetData sheetId="27"/>
      <sheetData sheetId="28">
        <row r="49">
          <cell r="C49">
            <v>1.01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"/>
      <sheetName val="1.PP"/>
      <sheetName val="1.NP"/>
      <sheetName val="2.NP"/>
      <sheetName val="3.NP"/>
      <sheetName val="4.N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PU_SoD"/>
      <sheetName val="VPU_Dodatek"/>
      <sheetName val="Přehled - souhrn"/>
      <sheetName val="Přehled  bez podílového financo"/>
      <sheetName val="Přehled "/>
      <sheetName val="Tabulka místností přepočet NVZV"/>
      <sheetName val="Navýšení VPU"/>
      <sheetName val="List1"/>
      <sheetName val="Archeologové"/>
      <sheetName val="Tabulka místností vs zadání"/>
      <sheetName val="Rekapitulace"/>
      <sheetName val="Rekapitulace stavby"/>
      <sheetName val="Rozdělení infrastruktury"/>
      <sheetName val="Tabulka místností"/>
      <sheetName val="A00-ARS_G"/>
      <sheetName val="A00 - ARS"/>
      <sheetName val="B00 - Statika_G"/>
      <sheetName val="B00 - Statika"/>
      <sheetName val="DOO - ZTI_G"/>
      <sheetName val="D00 - ZTI"/>
      <sheetName val="F00 - Zařízení pro vytápě..."/>
      <sheetName val="G00 - Zařízení pro ochlaz..."/>
      <sheetName val="H00 - VZT"/>
      <sheetName val="J00 - Silnoproudá elektro..."/>
      <sheetName val="K40 - AV Technika"/>
      <sheetName val="L00 - MaR"/>
      <sheetName val="R00 - SOZ"/>
      <sheetName val="T00 - Interiér"/>
      <sheetName val="A00 - ARS_01"/>
      <sheetName val="B00 - Statika_01"/>
      <sheetName val="D00 - ZTI_01"/>
      <sheetName val="F00 - Zařízení pro vytápě..._01"/>
      <sheetName val="G00 - Zařízení pro ochlaz..._01"/>
      <sheetName val="H00 - VZT_01"/>
      <sheetName val="J00 - Silnoproudá elektro..._01"/>
      <sheetName val="L00 - MaR_01"/>
      <sheetName val="R00 - SOZ_01"/>
      <sheetName val="T00 - Interiér_01"/>
      <sheetName val="A00 - ARS_02"/>
      <sheetName val="B00 - Statika_02"/>
      <sheetName val="D00 - ZTI_02"/>
      <sheetName val="F00 - Zařízení pro vytápě..._02"/>
      <sheetName val="G00 - Zařízení pro ochlaz..._02"/>
      <sheetName val="H00 - VZT_02"/>
      <sheetName val="J00 - Silnoproudá elektro..._02"/>
      <sheetName val="L00 - MaR_02"/>
      <sheetName val="T00 - Interiér_02"/>
      <sheetName val="A00 - ARS_03"/>
      <sheetName val="B10 - Zajištění stavební ..."/>
      <sheetName val="B20 - Betonové konstrukce"/>
      <sheetName val="B30 - Ocelové konstrukce"/>
      <sheetName val="J00 - Silnoproudá elektro..._03"/>
      <sheetName val="A00 - Architektonicko- st..."/>
      <sheetName val="B00 - Stavbeně konstrukčn..."/>
      <sheetName val="D00 - ZTI_03"/>
      <sheetName val="F00 - Zařízení pro vytápě..._03"/>
      <sheetName val="H00 - VZT_03"/>
      <sheetName val="J00 - Silnoproudá elektro..._04"/>
      <sheetName val="K10 - STR, STA- Informačn..."/>
      <sheetName val="K20 - PZTS, EKV, VVTV - B..."/>
      <sheetName val="K30 - EPS, ER - Požární b..."/>
      <sheetName val="M00 - Náhradní zdroj"/>
      <sheetName val="G00 - Zařízení pro ochlaz..._03"/>
      <sheetName val="L00 - MaR_03"/>
      <sheetName val="R00 - SOZ_02"/>
      <sheetName val="T00 - Interiér_03"/>
      <sheetName val="SO210 - Opěrné stěny"/>
      <sheetName val="A00 - ARS_04"/>
      <sheetName val="B00 - Statika_03"/>
      <sheetName val="D00 - ZTI_04"/>
      <sheetName val="J00 - Stavební elektroins..."/>
      <sheetName val="SO230 - Oplocení"/>
      <sheetName val="SO240 - Venkovní mobiliář"/>
      <sheetName val="SO250 - Vodní prvek"/>
      <sheetName val="IO310 - Příprava území"/>
      <sheetName val="HTU 110_G"/>
      <sheetName val="IO311.1 - HTÚ- SO110"/>
      <sheetName val="IO311.2 - HTÚ- SO120"/>
      <sheetName val="IO312.1 - ČTÚ- SO110"/>
      <sheetName val="IO312.2 - ČTÚ- SO120"/>
      <sheetName val="Komunikace_G"/>
      <sheetName val="IO320 - Komunikace a dopr..."/>
      <sheetName val="IO340 - Sadové úpravy"/>
      <sheetName val="IO411 - Úpravy vodoměrné ..."/>
      <sheetName val="IO412 - Vodovod areálový"/>
      <sheetName val="IO422 - Kanalizace areálo..."/>
      <sheetName val="IO423 - Odlučovač tuků"/>
      <sheetName val="A00 - ARS_05"/>
      <sheetName val="F00 - Zařízení pro vytápě..._04"/>
      <sheetName val="IO510 - Přípojka VN včetn..."/>
      <sheetName val="IO520 - Aerálové rozvody NN"/>
      <sheetName val="IO532 - Areálové osvětlení"/>
      <sheetName val="IO541 - Areálové datové r..."/>
      <sheetName val="IO542 - Přeložky RR tras"/>
      <sheetName val="PS01 - Gastroprovozy"/>
      <sheetName val="PS02 - Laboratorní techno..."/>
      <sheetName val="PS03 - Technologie pitevn."/>
      <sheetName val="PS04 - Technologie vyšetř..."/>
      <sheetName val="PS05 - Skladov..."/>
      <sheetName val="D00 - Rozvody laboratorní..."/>
      <sheetName val="F00 - Zařízení pro vytápě..._05"/>
      <sheetName val="F00 - Zařízení pro vytápě..._06"/>
      <sheetName val="PS09 - Dekontaminace infe..."/>
      <sheetName val="PS10 - Plynové hospodářství"/>
      <sheetName val="PS11 - Výtahy"/>
      <sheetName val="PS12 - Překážkové osvětlení"/>
      <sheetName val="VRN - Vedlejší rozpočtové..."/>
      <sheetName val="R01 - Stavební náklady vy..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81">
          <cell r="BP181">
            <v>1.21</v>
          </cell>
        </row>
        <row r="207">
          <cell r="BK207">
            <v>1.1</v>
          </cell>
        </row>
        <row r="208">
          <cell r="BK208">
            <v>0.85</v>
          </cell>
        </row>
      </sheetData>
      <sheetData sheetId="11"/>
      <sheetData sheetId="12"/>
      <sheetData sheetId="13">
        <row r="85">
          <cell r="B85" t="str">
            <v>Vstupní hala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PP"/>
      <sheetName val="1.NP"/>
      <sheetName val="2.NP"/>
      <sheetName val="3.NP"/>
      <sheetName val="4.NP"/>
      <sheetName val="CENY S"/>
      <sheetName val="CENY K"/>
      <sheetName val="PRISTROJE"/>
      <sheetName val="DIGESTORE"/>
      <sheetName val="JEDNOSTR.LAB.ST."/>
      <sheetName val="OBOUSTR.LAB.ST."/>
      <sheetName val="MYCÍ STOLY"/>
      <sheetName val="PRACOVNÍ STOLY"/>
      <sheetName val="SKRINKY POD STOLY"/>
      <sheetName val="KONTEJNERY"/>
      <sheetName val="ZAVESNE SKRINKY"/>
      <sheetName val="SKRINE"/>
      <sheetName val="REGALY"/>
      <sheetName val="BEZPEC.SKRINE"/>
      <sheetName val="OSTATNÍ NAB"/>
      <sheetName val="REKAP"/>
      <sheetName val="Celková rekapitulace"/>
      <sheetName val="Celková rekapitulace 133240"/>
      <sheetName val="Přístroje 133240"/>
      <sheetName val="INV_Přístroje_130720"/>
      <sheetName val="Přístroje"/>
      <sheetName val="Přístroje_rozdělení"/>
      <sheetName val="INV_Přístroje_ke kontrole"/>
      <sheetName val="INV_Přístroje_ŘV"/>
      <sheetName val="NIV_Přístroje_130720"/>
      <sheetName val="AV"/>
      <sheetName val="Laboratoře_060820"/>
      <sheetName val="Laboratoře_160720"/>
      <sheetName val="T00 - Mobilní interiér"/>
      <sheetName val="Laboratoře"/>
      <sheetName val="K40 - AV technika (samost..."/>
      <sheetName val="T20 - Interiér_akt"/>
      <sheetName val="T20 - Interiér"/>
      <sheetName val="PS03.2 - Technologie pite..."/>
      <sheetName val="PS04 - Technologie vyšetř..."/>
      <sheetName val="Rek IT 133240"/>
      <sheetName val="Shrnutí"/>
      <sheetName val="HW_ze žádosti_osobni_vyb_2"/>
      <sheetName val="Serverovna-C-system"/>
      <sheetName val="Data-Altel"/>
      <sheetName val="Data přisl.-Altel"/>
      <sheetName val="Wifi-Altel"/>
      <sheetName val="Telco-Altel"/>
      <sheetName val="UPS-Altel"/>
      <sheetName val="CCTV-záznam. syst.  Ateas"/>
      <sheetName val="CCTV AXIS"/>
      <sheetName val="Společný tisk"/>
      <sheetName val="Serverovna"/>
      <sheetName val="Interiér hygiena"/>
      <sheetName val="K20_-_BEZPEČNOSTNÍ"/>
      <sheetName val="K10_-_INFORMAČN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D2">
            <v>228565</v>
          </cell>
        </row>
        <row r="3">
          <cell r="D3">
            <v>250386</v>
          </cell>
        </row>
        <row r="4">
          <cell r="D4">
            <v>272632</v>
          </cell>
        </row>
        <row r="6">
          <cell r="D6">
            <v>8593</v>
          </cell>
        </row>
        <row r="7">
          <cell r="D7">
            <v>16215</v>
          </cell>
        </row>
        <row r="8">
          <cell r="D8">
            <v>10344</v>
          </cell>
        </row>
        <row r="9">
          <cell r="D9">
            <v>25759</v>
          </cell>
        </row>
        <row r="10">
          <cell r="D10">
            <v>13652</v>
          </cell>
        </row>
        <row r="11">
          <cell r="D11">
            <v>13652</v>
          </cell>
        </row>
        <row r="12">
          <cell r="D12">
            <v>9264</v>
          </cell>
        </row>
        <row r="13">
          <cell r="D13">
            <v>9565</v>
          </cell>
        </row>
        <row r="14">
          <cell r="D14">
            <v>12003</v>
          </cell>
        </row>
        <row r="15">
          <cell r="D15">
            <v>46694</v>
          </cell>
        </row>
        <row r="16">
          <cell r="D16">
            <v>16154</v>
          </cell>
        </row>
        <row r="17">
          <cell r="D17">
            <v>11727</v>
          </cell>
        </row>
        <row r="18">
          <cell r="D18">
            <v>15444</v>
          </cell>
        </row>
        <row r="19">
          <cell r="D19">
            <v>17431</v>
          </cell>
        </row>
        <row r="22">
          <cell r="D22">
            <v>17440</v>
          </cell>
        </row>
        <row r="23">
          <cell r="D23">
            <v>17797</v>
          </cell>
        </row>
        <row r="24">
          <cell r="D24">
            <v>54480</v>
          </cell>
        </row>
        <row r="25">
          <cell r="D25">
            <v>20905</v>
          </cell>
        </row>
        <row r="26">
          <cell r="D26">
            <v>66545</v>
          </cell>
        </row>
        <row r="27">
          <cell r="D27">
            <v>24015</v>
          </cell>
        </row>
        <row r="30">
          <cell r="D30">
            <v>38134</v>
          </cell>
        </row>
        <row r="31">
          <cell r="D31">
            <v>35682</v>
          </cell>
        </row>
        <row r="32">
          <cell r="D32">
            <v>14065</v>
          </cell>
        </row>
        <row r="33">
          <cell r="D33">
            <v>38186</v>
          </cell>
        </row>
        <row r="34">
          <cell r="D34">
            <v>13145</v>
          </cell>
        </row>
        <row r="35">
          <cell r="D35">
            <v>39385</v>
          </cell>
        </row>
        <row r="36">
          <cell r="D36">
            <v>58417</v>
          </cell>
        </row>
        <row r="37">
          <cell r="D37">
            <v>24840</v>
          </cell>
        </row>
        <row r="38">
          <cell r="D38">
            <v>18336</v>
          </cell>
        </row>
        <row r="39">
          <cell r="D39">
            <v>47404</v>
          </cell>
        </row>
        <row r="40">
          <cell r="D40">
            <v>61039</v>
          </cell>
        </row>
        <row r="41">
          <cell r="D41">
            <v>58631</v>
          </cell>
        </row>
        <row r="42">
          <cell r="D42">
            <v>14212</v>
          </cell>
        </row>
        <row r="43">
          <cell r="D43">
            <v>17862</v>
          </cell>
        </row>
        <row r="44">
          <cell r="D44">
            <v>24028</v>
          </cell>
        </row>
        <row r="45">
          <cell r="D45">
            <v>18185</v>
          </cell>
        </row>
        <row r="48">
          <cell r="D48">
            <v>5477</v>
          </cell>
        </row>
        <row r="49">
          <cell r="D49">
            <v>5529</v>
          </cell>
        </row>
        <row r="50">
          <cell r="D50">
            <v>6277</v>
          </cell>
        </row>
        <row r="51">
          <cell r="D51">
            <v>6329</v>
          </cell>
        </row>
        <row r="52">
          <cell r="D52">
            <v>10929</v>
          </cell>
        </row>
        <row r="53">
          <cell r="D53">
            <v>7150</v>
          </cell>
        </row>
        <row r="54">
          <cell r="D54">
            <v>7197</v>
          </cell>
        </row>
        <row r="55">
          <cell r="D55">
            <v>18463</v>
          </cell>
        </row>
        <row r="56">
          <cell r="D56">
            <v>7516</v>
          </cell>
        </row>
        <row r="57">
          <cell r="D57">
            <v>8144</v>
          </cell>
        </row>
        <row r="58">
          <cell r="D58">
            <v>13041</v>
          </cell>
        </row>
        <row r="59">
          <cell r="D59">
            <v>11389</v>
          </cell>
        </row>
        <row r="60">
          <cell r="D60">
            <v>8016</v>
          </cell>
        </row>
        <row r="61">
          <cell r="D61">
            <v>7165</v>
          </cell>
        </row>
        <row r="62">
          <cell r="D62">
            <v>7216</v>
          </cell>
        </row>
        <row r="63">
          <cell r="D63">
            <v>8404</v>
          </cell>
        </row>
        <row r="64">
          <cell r="D64">
            <v>8565</v>
          </cell>
        </row>
        <row r="65">
          <cell r="D65">
            <v>8731</v>
          </cell>
        </row>
        <row r="66">
          <cell r="D66">
            <v>7308</v>
          </cell>
        </row>
        <row r="67">
          <cell r="D67">
            <v>9510</v>
          </cell>
        </row>
        <row r="68">
          <cell r="D68">
            <v>32785</v>
          </cell>
        </row>
        <row r="69">
          <cell r="D69">
            <v>14869</v>
          </cell>
        </row>
        <row r="70">
          <cell r="D70">
            <v>6655</v>
          </cell>
        </row>
        <row r="71">
          <cell r="D71">
            <v>8344</v>
          </cell>
        </row>
        <row r="72">
          <cell r="D72">
            <v>9565</v>
          </cell>
        </row>
        <row r="73">
          <cell r="D73">
            <v>9767</v>
          </cell>
        </row>
        <row r="74">
          <cell r="D74">
            <v>10065</v>
          </cell>
        </row>
        <row r="75">
          <cell r="D75">
            <v>14232</v>
          </cell>
        </row>
        <row r="76">
          <cell r="D76">
            <v>10565</v>
          </cell>
        </row>
        <row r="77">
          <cell r="D77">
            <v>38081</v>
          </cell>
        </row>
        <row r="78">
          <cell r="D78">
            <v>9386</v>
          </cell>
        </row>
        <row r="79">
          <cell r="D79">
            <v>21139</v>
          </cell>
        </row>
        <row r="80">
          <cell r="D80">
            <v>19206</v>
          </cell>
        </row>
        <row r="81">
          <cell r="D81">
            <v>10807</v>
          </cell>
        </row>
        <row r="82">
          <cell r="D82">
            <v>14503</v>
          </cell>
        </row>
        <row r="83">
          <cell r="D83">
            <v>9164</v>
          </cell>
        </row>
        <row r="84">
          <cell r="D84">
            <v>11207</v>
          </cell>
        </row>
        <row r="85">
          <cell r="D85">
            <v>11207</v>
          </cell>
        </row>
        <row r="86">
          <cell r="D86">
            <v>19206</v>
          </cell>
        </row>
        <row r="87">
          <cell r="D87">
            <v>46694</v>
          </cell>
        </row>
        <row r="88">
          <cell r="D88">
            <v>12402</v>
          </cell>
        </row>
        <row r="89">
          <cell r="D89">
            <v>21139</v>
          </cell>
        </row>
        <row r="90">
          <cell r="D90">
            <v>11641</v>
          </cell>
        </row>
        <row r="93">
          <cell r="D93">
            <v>4016</v>
          </cell>
        </row>
        <row r="94">
          <cell r="D94">
            <v>4132</v>
          </cell>
        </row>
        <row r="95">
          <cell r="D95">
            <v>5357</v>
          </cell>
        </row>
        <row r="96">
          <cell r="D96">
            <v>5813</v>
          </cell>
        </row>
        <row r="97">
          <cell r="D97">
            <v>6428</v>
          </cell>
        </row>
        <row r="98">
          <cell r="D98">
            <v>3045</v>
          </cell>
        </row>
        <row r="99">
          <cell r="D99">
            <v>4518</v>
          </cell>
        </row>
        <row r="100">
          <cell r="D100">
            <v>6136</v>
          </cell>
        </row>
        <row r="101">
          <cell r="D101">
            <v>4619</v>
          </cell>
        </row>
        <row r="102">
          <cell r="D102">
            <v>4862</v>
          </cell>
        </row>
        <row r="103">
          <cell r="D103">
            <v>5555</v>
          </cell>
        </row>
        <row r="104">
          <cell r="D104">
            <v>4345</v>
          </cell>
        </row>
        <row r="105">
          <cell r="D105">
            <v>5062</v>
          </cell>
        </row>
        <row r="106">
          <cell r="D106">
            <v>6721</v>
          </cell>
        </row>
        <row r="109">
          <cell r="D109">
            <v>3832</v>
          </cell>
        </row>
        <row r="110">
          <cell r="D110">
            <v>3989</v>
          </cell>
        </row>
        <row r="111">
          <cell r="D111">
            <v>4159</v>
          </cell>
        </row>
        <row r="112">
          <cell r="D112">
            <v>5291</v>
          </cell>
        </row>
        <row r="113">
          <cell r="D113">
            <v>5577</v>
          </cell>
        </row>
        <row r="114">
          <cell r="D114">
            <v>5855</v>
          </cell>
        </row>
        <row r="117">
          <cell r="D117">
            <v>2760</v>
          </cell>
        </row>
        <row r="118">
          <cell r="D118">
            <v>3703</v>
          </cell>
        </row>
        <row r="119">
          <cell r="D119">
            <v>1716</v>
          </cell>
        </row>
        <row r="120">
          <cell r="D120">
            <v>1860</v>
          </cell>
        </row>
        <row r="121">
          <cell r="D121">
            <v>4561</v>
          </cell>
        </row>
        <row r="122">
          <cell r="D122">
            <v>3432</v>
          </cell>
        </row>
        <row r="125">
          <cell r="D125">
            <v>5677</v>
          </cell>
        </row>
        <row r="126">
          <cell r="D126">
            <v>7936</v>
          </cell>
        </row>
        <row r="127">
          <cell r="D127">
            <v>8197</v>
          </cell>
        </row>
        <row r="128">
          <cell r="D128">
            <v>8880</v>
          </cell>
        </row>
        <row r="129">
          <cell r="D129">
            <v>8880</v>
          </cell>
        </row>
        <row r="130">
          <cell r="D130">
            <v>10067</v>
          </cell>
        </row>
        <row r="131">
          <cell r="D131">
            <v>14128</v>
          </cell>
        </row>
        <row r="132">
          <cell r="D132">
            <v>13915</v>
          </cell>
        </row>
        <row r="133">
          <cell r="D133">
            <v>13542</v>
          </cell>
        </row>
        <row r="134">
          <cell r="D134">
            <v>6992</v>
          </cell>
        </row>
        <row r="135">
          <cell r="D135">
            <v>10353</v>
          </cell>
        </row>
        <row r="136">
          <cell r="D136">
            <v>8015</v>
          </cell>
        </row>
        <row r="137">
          <cell r="D137">
            <v>9766</v>
          </cell>
        </row>
        <row r="141">
          <cell r="D141">
            <v>3230</v>
          </cell>
        </row>
        <row r="142">
          <cell r="D142">
            <v>3230</v>
          </cell>
        </row>
        <row r="143">
          <cell r="D143">
            <v>4806</v>
          </cell>
        </row>
        <row r="144">
          <cell r="D144">
            <v>3051</v>
          </cell>
        </row>
        <row r="145">
          <cell r="D145">
            <v>4520</v>
          </cell>
        </row>
        <row r="146">
          <cell r="D146">
            <v>4520</v>
          </cell>
        </row>
        <row r="147">
          <cell r="D147">
            <v>3490</v>
          </cell>
        </row>
        <row r="148">
          <cell r="D148">
            <v>4806</v>
          </cell>
        </row>
        <row r="149">
          <cell r="D149">
            <v>5242</v>
          </cell>
        </row>
        <row r="150">
          <cell r="D150">
            <v>5918</v>
          </cell>
        </row>
        <row r="151">
          <cell r="D151">
            <v>6868</v>
          </cell>
        </row>
        <row r="152">
          <cell r="D152">
            <v>6821</v>
          </cell>
        </row>
        <row r="153">
          <cell r="D153">
            <v>4847</v>
          </cell>
        </row>
        <row r="154">
          <cell r="D154">
            <v>9040</v>
          </cell>
        </row>
        <row r="155">
          <cell r="D155">
            <v>10166</v>
          </cell>
        </row>
        <row r="156">
          <cell r="D156">
            <v>5740</v>
          </cell>
        </row>
        <row r="157">
          <cell r="D157">
            <v>6460</v>
          </cell>
        </row>
        <row r="158">
          <cell r="D158">
            <v>7027</v>
          </cell>
        </row>
        <row r="159">
          <cell r="D159">
            <v>7108</v>
          </cell>
        </row>
        <row r="160">
          <cell r="D160">
            <v>7933</v>
          </cell>
        </row>
        <row r="161">
          <cell r="D161">
            <v>8402</v>
          </cell>
        </row>
        <row r="162">
          <cell r="D162">
            <v>13642</v>
          </cell>
        </row>
        <row r="163">
          <cell r="D163">
            <v>9695</v>
          </cell>
        </row>
        <row r="164">
          <cell r="D164">
            <v>10539</v>
          </cell>
        </row>
        <row r="165">
          <cell r="D165">
            <v>11309</v>
          </cell>
        </row>
        <row r="166">
          <cell r="D166">
            <v>14053</v>
          </cell>
        </row>
        <row r="167">
          <cell r="D167">
            <v>11900</v>
          </cell>
        </row>
        <row r="168">
          <cell r="D168">
            <v>12206</v>
          </cell>
        </row>
        <row r="169">
          <cell r="D169">
            <v>13120</v>
          </cell>
        </row>
        <row r="170">
          <cell r="D170">
            <v>15107</v>
          </cell>
        </row>
        <row r="171">
          <cell r="D171">
            <v>16172</v>
          </cell>
        </row>
        <row r="172">
          <cell r="D172">
            <v>17122</v>
          </cell>
        </row>
        <row r="173">
          <cell r="D173">
            <v>21081</v>
          </cell>
        </row>
        <row r="174">
          <cell r="D174">
            <v>19835</v>
          </cell>
        </row>
        <row r="177">
          <cell r="D177">
            <v>90266</v>
          </cell>
        </row>
        <row r="178">
          <cell r="D178">
            <v>148338</v>
          </cell>
        </row>
        <row r="180">
          <cell r="D180">
            <v>62832</v>
          </cell>
        </row>
        <row r="181">
          <cell r="D181">
            <v>90068</v>
          </cell>
        </row>
        <row r="182">
          <cell r="D182">
            <v>98857</v>
          </cell>
        </row>
        <row r="185">
          <cell r="D185">
            <v>26254</v>
          </cell>
        </row>
        <row r="186">
          <cell r="D186">
            <v>9629</v>
          </cell>
        </row>
        <row r="187">
          <cell r="D187">
            <v>21744</v>
          </cell>
        </row>
        <row r="188">
          <cell r="D188">
            <v>11706</v>
          </cell>
        </row>
        <row r="189">
          <cell r="D189">
            <v>4376</v>
          </cell>
        </row>
        <row r="190">
          <cell r="D190">
            <v>3900</v>
          </cell>
        </row>
        <row r="191">
          <cell r="D191">
            <v>950</v>
          </cell>
        </row>
        <row r="192">
          <cell r="D192">
            <v>636</v>
          </cell>
        </row>
        <row r="193">
          <cell r="D193">
            <v>1264</v>
          </cell>
        </row>
        <row r="194">
          <cell r="D194">
            <v>24700</v>
          </cell>
        </row>
        <row r="195">
          <cell r="D195">
            <v>2520</v>
          </cell>
        </row>
        <row r="196">
          <cell r="D196">
            <v>1522</v>
          </cell>
        </row>
        <row r="197">
          <cell r="D197">
            <v>2940</v>
          </cell>
        </row>
        <row r="198">
          <cell r="D198">
            <v>1984</v>
          </cell>
        </row>
        <row r="199">
          <cell r="D199">
            <v>2047</v>
          </cell>
        </row>
        <row r="200">
          <cell r="D200">
            <v>2047</v>
          </cell>
        </row>
      </sheetData>
      <sheetData sheetId="6">
        <row r="2">
          <cell r="C2">
            <v>4976</v>
          </cell>
        </row>
        <row r="3">
          <cell r="C3">
            <v>1778</v>
          </cell>
        </row>
        <row r="4">
          <cell r="C4">
            <v>1185</v>
          </cell>
        </row>
        <row r="5">
          <cell r="C5">
            <v>1185</v>
          </cell>
        </row>
        <row r="6">
          <cell r="C6">
            <v>627</v>
          </cell>
        </row>
        <row r="7">
          <cell r="C7">
            <v>1248</v>
          </cell>
        </row>
        <row r="8">
          <cell r="C8">
            <v>350</v>
          </cell>
        </row>
        <row r="9">
          <cell r="C9">
            <v>1838</v>
          </cell>
        </row>
        <row r="13">
          <cell r="C13">
            <v>15850</v>
          </cell>
        </row>
        <row r="14">
          <cell r="C14">
            <v>17413</v>
          </cell>
        </row>
        <row r="15">
          <cell r="C15">
            <v>19019</v>
          </cell>
        </row>
        <row r="16">
          <cell r="C16">
            <v>22280</v>
          </cell>
        </row>
        <row r="17">
          <cell r="C17">
            <v>28418</v>
          </cell>
        </row>
        <row r="18">
          <cell r="C18">
            <v>31005</v>
          </cell>
        </row>
        <row r="19">
          <cell r="C19">
            <v>36634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38">
          <cell r="C38">
            <v>1.20959134</v>
          </cell>
        </row>
      </sheetData>
      <sheetData sheetId="22" refreshError="1"/>
      <sheetData sheetId="23" refreshError="1"/>
      <sheetData sheetId="24" refreshError="1"/>
      <sheetData sheetId="25">
        <row r="1002">
          <cell r="C1002">
            <v>1.20962053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 ZV"/>
      <sheetName val="Krytí"/>
      <sheetName val="Rozpočet_zjednodušený"/>
      <sheetName val="FP_prognóza"/>
      <sheetName val="FP_9_změna milníků"/>
      <sheetName val="FP_9"/>
      <sheetName val="FP_8"/>
      <sheetName val="FP_7"/>
      <sheetName val="FP_6"/>
      <sheetName val="FP_4_PZ_milníky_snižení zál"/>
      <sheetName val="Fond pracovni doby"/>
      <sheetName val="FP_4_PZ_milníky"/>
      <sheetName val="HMG_podrobný"/>
      <sheetName val="Indexy - stavba"/>
      <sheetName val="Indexy - stavba_ceny"/>
      <sheetName val="VZ- uhrazené"/>
      <sheetName val="SD_1"/>
      <sheetName val="SD_2"/>
      <sheetName val="Rozpočet"/>
      <sheetName val="Podklad ZV_NV"/>
      <sheetName val="Gemo_Metrostav"/>
      <sheetName val="Dofinancování"/>
      <sheetName val="VZ zhotovitel"/>
      <sheetName val="VZ zhotovitel (3)"/>
      <sheetName val="VZ zhotovitel (2)"/>
      <sheetName val="Indexy - stavba_ceny (2)"/>
      <sheetName val="HMG_realizace (2)"/>
      <sheetName val="Výpočty způsobilosti_nové"/>
      <sheetName val="Kontrola finančního plánu_N3"/>
      <sheetName val="FP_2_ZoP"/>
      <sheetName val="FP_4_ZoP"/>
      <sheetName val="FP_3_ZoP"/>
      <sheetName val="Osobni"/>
      <sheetName val="HMG_realizace"/>
      <sheetName val="Výpočty způsobilosti_staré"/>
      <sheetName val="Stroje_INV"/>
      <sheetName val="Stroje_NIV"/>
      <sheetName val="VŘ"/>
      <sheetName val="KA"/>
      <sheetName val="Tabulky_realizace_150120_2"/>
    </sheetNames>
    <sheetDataSet>
      <sheetData sheetId="0">
        <row r="39">
          <cell r="AN39">
            <v>1.20962053</v>
          </cell>
        </row>
      </sheetData>
      <sheetData sheetId="1">
        <row r="29">
          <cell r="C29">
            <v>1.202356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1">
          <cell r="V61">
            <v>3</v>
          </cell>
        </row>
        <row r="84">
          <cell r="V84">
            <v>3</v>
          </cell>
        </row>
      </sheetData>
      <sheetData sheetId="17">
        <row r="272">
          <cell r="R272">
            <v>225343.05</v>
          </cell>
        </row>
        <row r="296">
          <cell r="R296">
            <v>250430.25</v>
          </cell>
        </row>
        <row r="297">
          <cell r="R297">
            <v>1669535</v>
          </cell>
        </row>
      </sheetData>
      <sheetData sheetId="18"/>
      <sheetData sheetId="19">
        <row r="728">
          <cell r="AB728">
            <v>0.9928</v>
          </cell>
        </row>
        <row r="744">
          <cell r="AB744">
            <v>0.8954</v>
          </cell>
        </row>
        <row r="753">
          <cell r="AB753">
            <v>0.8239</v>
          </cell>
        </row>
        <row r="759">
          <cell r="E759">
            <v>1.20962053</v>
          </cell>
        </row>
        <row r="763">
          <cell r="AC763">
            <v>0.9836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řehled JP"/>
      <sheetName val="Přehled 100915"/>
      <sheetName val="Přehled 080715_3vlna"/>
      <sheetName val="3_vlna"/>
      <sheetName val="Přehled 080715"/>
      <sheetName val="Seznam přístrojů"/>
      <sheetName val="Přehled 281014"/>
      <sheetName val="Přehled"/>
      <sheetName val="Přehled UniMeC"/>
      <sheetName val="Přehled (2)"/>
      <sheetName val="Pořadí"/>
      <sheetName val="část 20 lednice"/>
      <sheetName val="část 21 laborat přísl"/>
      <sheetName val="část 14"/>
      <sheetName val="část 15"/>
      <sheetName val="část 16"/>
      <sheetName val="Placeno v prosinci 14"/>
      <sheetName val="List2"/>
      <sheetName val="Medic. plyny"/>
      <sheetName val="UniMeC seznam přístrojů"/>
      <sheetName val="UniMeC majetek"/>
      <sheetName val="Schoeller UV lampy"/>
      <sheetName val="Klima bioch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27">
          <cell r="K527">
            <v>1.202944</v>
          </cell>
        </row>
        <row r="528">
          <cell r="K528">
            <v>1.21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do SP"/>
      <sheetName val="HMG"/>
      <sheetName val="Podíl LF"/>
      <sheetName val="Rekapitulace stavby ZV"/>
      <sheetName val="Zkratky SP"/>
      <sheetName val="Rozpočet"/>
      <sheetName val="Rekapitulace"/>
      <sheetName val="Provozni_naklady_a_vynosy"/>
      <sheetName val="Budovy"/>
      <sheetName val="D+M_plochy"/>
      <sheetName val="Sportovní hala"/>
      <sheetName val="Rozpočet M+D"/>
      <sheetName val="Gastro"/>
      <sheetName val="Interiér Menza"/>
      <sheetName val="Interiér děkanát"/>
      <sheetName val="Rozpočet vybavení"/>
      <sheetName val="Laboratorní technologie"/>
      <sheetName val="Mobiliář pitevního traktu"/>
      <sheetName val="Vyšetřovny a ambulance"/>
      <sheetName val="AV technika"/>
      <sheetName val="Mobiliář"/>
      <sheetName val="Interiér součást stavby"/>
      <sheetName val="IT vybavení"/>
      <sheetName val="Serverovna"/>
      <sheetName val="K10_-_INFORMAČNÍ"/>
      <sheetName val="K20_-_BEZPEČNOSTNÍ"/>
      <sheetName val="K20_-_BEZPEČNOSTNÍ (2)"/>
      <sheetName val="Telefony"/>
    </sheetNames>
    <sheetDataSet>
      <sheetData sheetId="0"/>
      <sheetData sheetId="1"/>
      <sheetData sheetId="2"/>
      <sheetData sheetId="3">
        <row r="39">
          <cell r="AN39">
            <v>1.20962053</v>
          </cell>
        </row>
        <row r="40">
          <cell r="AN40">
            <v>1.202356</v>
          </cell>
        </row>
      </sheetData>
      <sheetData sheetId="4"/>
      <sheetData sheetId="5">
        <row r="36">
          <cell r="C36">
            <v>1.202356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ozpis_komplet"/>
      <sheetName val="Rozpis_6"/>
      <sheetName val="Rozpis_5"/>
      <sheetName val="Rozpis_4"/>
      <sheetName val="Rozpis_3"/>
      <sheetName val="Rozpis_2"/>
      <sheetName val="Rozpis_1"/>
      <sheetName val="Realizační tým_ZoR"/>
      <sheetName val="Přehled"/>
      <sheetName val="Mustr"/>
      <sheetName val="1_Bejvlová"/>
      <sheetName val="2_Bejvlová"/>
      <sheetName val="3_Černíková"/>
      <sheetName val="4_Černíková"/>
      <sheetName val="5_Kočí"/>
      <sheetName val="6_Kinštová"/>
      <sheetName val="7_Pojar"/>
      <sheetName val="8_Šoukal"/>
      <sheetName val="9_Vais"/>
      <sheetName val="Fond pracovni doby"/>
      <sheetName val="List2"/>
      <sheetName val="svátky"/>
    </sheetNames>
    <sheetDataSet>
      <sheetData sheetId="0">
        <row r="44">
          <cell r="L44">
            <v>140369</v>
          </cell>
          <cell r="O44">
            <v>0</v>
          </cell>
          <cell r="P44">
            <v>47722</v>
          </cell>
          <cell r="Q44">
            <v>1963</v>
          </cell>
        </row>
        <row r="46">
          <cell r="P46">
            <v>190054</v>
          </cell>
        </row>
      </sheetData>
      <sheetData sheetId="1">
        <row r="25">
          <cell r="O25">
            <v>0</v>
          </cell>
        </row>
      </sheetData>
      <sheetData sheetId="2">
        <row r="25">
          <cell r="O25">
            <v>0</v>
          </cell>
        </row>
      </sheetData>
      <sheetData sheetId="3">
        <row r="24">
          <cell r="O24">
            <v>0</v>
          </cell>
        </row>
      </sheetData>
      <sheetData sheetId="4">
        <row r="24">
          <cell r="L24">
            <v>47262</v>
          </cell>
          <cell r="O24">
            <v>0</v>
          </cell>
          <cell r="P24">
            <v>16068</v>
          </cell>
          <cell r="Q24">
            <v>661</v>
          </cell>
        </row>
      </sheetData>
      <sheetData sheetId="5">
        <row r="23">
          <cell r="L23">
            <v>46898</v>
          </cell>
          <cell r="O23">
            <v>0</v>
          </cell>
          <cell r="P23">
            <v>15944</v>
          </cell>
          <cell r="Q23">
            <v>656</v>
          </cell>
        </row>
      </sheetData>
      <sheetData sheetId="6">
        <row r="24">
          <cell r="L24">
            <v>46209</v>
          </cell>
          <cell r="O24">
            <v>0</v>
          </cell>
          <cell r="P24">
            <v>15710</v>
          </cell>
          <cell r="Q24">
            <v>646</v>
          </cell>
        </row>
      </sheetData>
      <sheetData sheetId="7" refreshError="1"/>
      <sheetData sheetId="8">
        <row r="12">
          <cell r="A12">
            <v>1</v>
          </cell>
          <cell r="B12" t="str">
            <v>Kateřina</v>
          </cell>
          <cell r="C12" t="str">
            <v>Bejvlová</v>
          </cell>
          <cell r="D12" t="str">
            <v>administrátor projektu</v>
          </cell>
          <cell r="E12" t="str">
            <v>1.1.2.1.1.1.4</v>
          </cell>
          <cell r="F12">
            <v>0</v>
          </cell>
          <cell r="G12">
            <v>0</v>
          </cell>
          <cell r="H12">
            <v>0.026</v>
          </cell>
          <cell r="L12" t="str">
            <v>Smlouva</v>
          </cell>
          <cell r="M12">
            <v>0.2</v>
          </cell>
          <cell r="N12">
            <v>0.2</v>
          </cell>
          <cell r="O12">
            <v>0.9</v>
          </cell>
          <cell r="S12">
            <v>0</v>
          </cell>
          <cell r="T12">
            <v>0</v>
          </cell>
          <cell r="U12">
            <v>0</v>
          </cell>
          <cell r="Y12">
            <v>0.2</v>
          </cell>
          <cell r="Z12">
            <v>0.2</v>
          </cell>
          <cell r="AA12">
            <v>0.9</v>
          </cell>
          <cell r="AE12">
            <v>0</v>
          </cell>
          <cell r="AF12">
            <v>0</v>
          </cell>
          <cell r="AG12">
            <v>0</v>
          </cell>
          <cell r="AK12">
            <v>0</v>
          </cell>
          <cell r="AL12">
            <v>0</v>
          </cell>
          <cell r="AM12">
            <v>0</v>
          </cell>
          <cell r="AQ12">
            <v>0</v>
          </cell>
          <cell r="AR12">
            <v>0</v>
          </cell>
          <cell r="AS12">
            <v>0</v>
          </cell>
          <cell r="AW12">
            <v>0</v>
          </cell>
          <cell r="AX12">
            <v>0</v>
          </cell>
          <cell r="AY12">
            <v>0</v>
          </cell>
          <cell r="BC12">
            <v>0</v>
          </cell>
          <cell r="BD12">
            <v>0</v>
          </cell>
          <cell r="BE12">
            <v>0</v>
          </cell>
          <cell r="BI12" t="str">
            <v>KA 1 - ZoR a ŽoP</v>
          </cell>
          <cell r="BJ12" t="str">
            <v>kontrola podkladů a zpracování Zprávy o realizaci a Žádosti o platbu včetně příloh</v>
          </cell>
          <cell r="BK12">
            <v>2</v>
          </cell>
          <cell r="BL12" t="str">
            <v>KA 1 - Administrativa</v>
          </cell>
          <cell r="BM12" t="str">
            <v>komunikace s ostatními členy realizačního týmu</v>
          </cell>
          <cell r="BN12">
            <v>0.95</v>
          </cell>
          <cell r="BQ12">
            <v>1</v>
          </cell>
          <cell r="BR12">
            <v>0</v>
          </cell>
        </row>
        <row r="13">
          <cell r="A13">
            <v>2</v>
          </cell>
          <cell r="B13" t="str">
            <v>Kateřina</v>
          </cell>
          <cell r="C13" t="str">
            <v>Bejvlová</v>
          </cell>
          <cell r="D13" t="str">
            <v>administrativní pracovník</v>
          </cell>
          <cell r="E13" t="str">
            <v>1.1.2.1.1.1.7</v>
          </cell>
          <cell r="F13">
            <v>0</v>
          </cell>
          <cell r="G13">
            <v>0</v>
          </cell>
          <cell r="H13">
            <v>0.2</v>
          </cell>
          <cell r="L13" t="str">
            <v>Smlouva</v>
          </cell>
          <cell r="M13">
            <v>0.2</v>
          </cell>
          <cell r="N13">
            <v>0.2</v>
          </cell>
          <cell r="O13">
            <v>0.9</v>
          </cell>
          <cell r="S13">
            <v>0</v>
          </cell>
          <cell r="T13">
            <v>0</v>
          </cell>
          <cell r="U13">
            <v>0</v>
          </cell>
          <cell r="Y13">
            <v>0.2</v>
          </cell>
          <cell r="Z13">
            <v>0.2</v>
          </cell>
          <cell r="AA13">
            <v>0.9</v>
          </cell>
          <cell r="AE13">
            <v>0</v>
          </cell>
          <cell r="AF13">
            <v>0</v>
          </cell>
          <cell r="AG13">
            <v>0</v>
          </cell>
          <cell r="AK13">
            <v>0</v>
          </cell>
          <cell r="AL13">
            <v>0</v>
          </cell>
          <cell r="AM13">
            <v>0</v>
          </cell>
          <cell r="AQ13">
            <v>0</v>
          </cell>
          <cell r="AR13">
            <v>0</v>
          </cell>
          <cell r="AS13">
            <v>0</v>
          </cell>
          <cell r="AW13">
            <v>0</v>
          </cell>
          <cell r="AX13">
            <v>0</v>
          </cell>
          <cell r="AY13">
            <v>0</v>
          </cell>
          <cell r="BC13">
            <v>0</v>
          </cell>
          <cell r="BD13">
            <v>0</v>
          </cell>
          <cell r="BE13">
            <v>0</v>
          </cell>
          <cell r="BI13" t="str">
            <v>KA 1 - ZoR a ŽoP</v>
          </cell>
          <cell r="BJ13" t="str">
            <v>příprava podkladů pro ZoR a ŽoP včetně příloh (tabulka Realizační tým, příprava formulářů pracovních výkazů)</v>
          </cell>
          <cell r="BK13">
            <v>23</v>
          </cell>
          <cell r="BL13" t="str">
            <v>KA 1 - Administrativa</v>
          </cell>
          <cell r="BM13" t="str">
            <v>komunikace s ostatními členy realizačního týmu</v>
          </cell>
          <cell r="BN13">
            <v>4.4</v>
          </cell>
          <cell r="BO13" t="str">
            <v>KA 1 - Administrativa</v>
          </cell>
          <cell r="BP13" t="str">
            <v>vedení provozní korespondence</v>
          </cell>
          <cell r="BQ13">
            <v>3</v>
          </cell>
          <cell r="BR13">
            <v>0</v>
          </cell>
        </row>
        <row r="14">
          <cell r="A14">
            <v>3</v>
          </cell>
          <cell r="B14" t="str">
            <v>Barbora</v>
          </cell>
          <cell r="C14" t="str">
            <v>Černíková</v>
          </cell>
          <cell r="D14" t="str">
            <v>administrátor projektu</v>
          </cell>
          <cell r="E14" t="str">
            <v>1.1.2.1.1.1.4</v>
          </cell>
          <cell r="F14">
            <v>0.026</v>
          </cell>
          <cell r="G14">
            <v>0.026</v>
          </cell>
          <cell r="H14">
            <v>0</v>
          </cell>
          <cell r="L14" t="str">
            <v>Smlouva</v>
          </cell>
          <cell r="M14">
            <v>1</v>
          </cell>
          <cell r="N14">
            <v>1</v>
          </cell>
          <cell r="O14">
            <v>1</v>
          </cell>
          <cell r="S14">
            <v>0</v>
          </cell>
          <cell r="T14">
            <v>0</v>
          </cell>
          <cell r="U14">
            <v>0</v>
          </cell>
          <cell r="Y14">
            <v>1</v>
          </cell>
          <cell r="Z14">
            <v>1</v>
          </cell>
          <cell r="AA14">
            <v>1</v>
          </cell>
          <cell r="AE14">
            <v>3</v>
          </cell>
          <cell r="AF14">
            <v>11</v>
          </cell>
          <cell r="AG14">
            <v>0</v>
          </cell>
          <cell r="AK14">
            <v>0</v>
          </cell>
          <cell r="AL14">
            <v>0</v>
          </cell>
          <cell r="AM14">
            <v>0</v>
          </cell>
          <cell r="AQ14">
            <v>0</v>
          </cell>
          <cell r="AR14">
            <v>0</v>
          </cell>
          <cell r="AS14">
            <v>0</v>
          </cell>
          <cell r="AW14">
            <v>0</v>
          </cell>
          <cell r="AX14">
            <v>0</v>
          </cell>
          <cell r="AY14">
            <v>0</v>
          </cell>
          <cell r="BC14">
            <v>0</v>
          </cell>
          <cell r="BD14">
            <v>0</v>
          </cell>
          <cell r="BE14">
            <v>0</v>
          </cell>
          <cell r="BI14" t="str">
            <v>KA 1 - ZoR a ŽoP</v>
          </cell>
          <cell r="BJ14" t="str">
            <v>kontrola podkladů a zpracování Zprávy o realizaci a Žádosti o platbu včetně příloh</v>
          </cell>
          <cell r="BK14">
            <v>2</v>
          </cell>
          <cell r="BL14" t="str">
            <v>KA 1 - Administrativa</v>
          </cell>
          <cell r="BM14" t="str">
            <v>komunikace s ostatními členy realizačního týmu</v>
          </cell>
          <cell r="BN14">
            <v>3</v>
          </cell>
          <cell r="BO14" t="str">
            <v>KA 1 - Administrativa</v>
          </cell>
          <cell r="BP14" t="str">
            <v>zajištění podpisů pracovních výkazů a ostatních dokumentů v rámci ZoR, ŽoP</v>
          </cell>
          <cell r="BQ14">
            <v>1.03</v>
          </cell>
          <cell r="BR14">
            <v>0</v>
          </cell>
        </row>
        <row r="15">
          <cell r="A15">
            <v>4</v>
          </cell>
          <cell r="B15" t="str">
            <v>Barbora</v>
          </cell>
          <cell r="C15" t="str">
            <v>Černíková</v>
          </cell>
          <cell r="D15" t="str">
            <v>administrativní pracovník</v>
          </cell>
          <cell r="E15" t="str">
            <v>1.1.2.1.1.1.7</v>
          </cell>
          <cell r="F15">
            <v>0.2</v>
          </cell>
          <cell r="G15">
            <v>0.2</v>
          </cell>
          <cell r="H15">
            <v>0</v>
          </cell>
          <cell r="L15" t="str">
            <v>Smlouva</v>
          </cell>
          <cell r="M15">
            <v>1</v>
          </cell>
          <cell r="N15">
            <v>1</v>
          </cell>
          <cell r="O15">
            <v>1</v>
          </cell>
          <cell r="S15">
            <v>0</v>
          </cell>
          <cell r="T15">
            <v>0</v>
          </cell>
          <cell r="U15">
            <v>0</v>
          </cell>
          <cell r="Y15">
            <v>1</v>
          </cell>
          <cell r="Z15">
            <v>1</v>
          </cell>
          <cell r="AA15">
            <v>1</v>
          </cell>
          <cell r="AE15">
            <v>0</v>
          </cell>
          <cell r="AF15">
            <v>0</v>
          </cell>
          <cell r="AG15">
            <v>0</v>
          </cell>
          <cell r="AK15">
            <v>0</v>
          </cell>
          <cell r="AL15">
            <v>0</v>
          </cell>
          <cell r="AM15">
            <v>0</v>
          </cell>
          <cell r="AQ15">
            <v>0</v>
          </cell>
          <cell r="AR15">
            <v>0</v>
          </cell>
          <cell r="AS15">
            <v>0</v>
          </cell>
          <cell r="AW15">
            <v>0</v>
          </cell>
          <cell r="AX15">
            <v>0</v>
          </cell>
          <cell r="AY15">
            <v>0</v>
          </cell>
          <cell r="BC15">
            <v>0</v>
          </cell>
          <cell r="BD15">
            <v>0</v>
          </cell>
          <cell r="BE15">
            <v>0</v>
          </cell>
          <cell r="BI15" t="str">
            <v>KA 1 - ZoR a ŽoP</v>
          </cell>
          <cell r="BJ15" t="str">
            <v>příprava podkladů pro ZoR a ŽoP včetně příloh (tabulka Realizační tým, příprava formulářů pracovních výkazů)</v>
          </cell>
          <cell r="BK15">
            <v>55</v>
          </cell>
          <cell r="BL15" t="str">
            <v>KA 1 - Administrativa</v>
          </cell>
          <cell r="BM15" t="str">
            <v>komunikace s ostatními členy realizačního týmu</v>
          </cell>
          <cell r="BN15">
            <v>11</v>
          </cell>
          <cell r="BO15" t="str">
            <v>KA 1 - Administrativa</v>
          </cell>
          <cell r="BP15" t="str">
            <v>vedení provozní korespondence</v>
          </cell>
          <cell r="BQ15">
            <v>2.8</v>
          </cell>
          <cell r="BR15">
            <v>0</v>
          </cell>
        </row>
        <row r="16">
          <cell r="A16">
            <v>5</v>
          </cell>
          <cell r="B16" t="str">
            <v>Libor</v>
          </cell>
          <cell r="C16" t="str">
            <v>Kočí</v>
          </cell>
          <cell r="D16" t="str">
            <v>projektový manažer</v>
          </cell>
          <cell r="E16" t="str">
            <v>1.1.2.1.1.1.1</v>
          </cell>
          <cell r="F16">
            <v>0.5</v>
          </cell>
          <cell r="G16">
            <v>0.5</v>
          </cell>
          <cell r="H16">
            <v>0.5</v>
          </cell>
          <cell r="L16" t="str">
            <v>Smlouva</v>
          </cell>
          <cell r="M16">
            <v>1</v>
          </cell>
          <cell r="N16">
            <v>1</v>
          </cell>
          <cell r="O16">
            <v>1</v>
          </cell>
          <cell r="S16">
            <v>0</v>
          </cell>
          <cell r="T16">
            <v>0</v>
          </cell>
          <cell r="U16">
            <v>0</v>
          </cell>
          <cell r="Y16">
            <v>1</v>
          </cell>
          <cell r="Z16">
            <v>1</v>
          </cell>
          <cell r="AA16">
            <v>1</v>
          </cell>
          <cell r="AE16">
            <v>8</v>
          </cell>
          <cell r="AF16">
            <v>5</v>
          </cell>
          <cell r="AG16">
            <v>1</v>
          </cell>
          <cell r="AK16">
            <v>0</v>
          </cell>
          <cell r="AL16">
            <v>0</v>
          </cell>
          <cell r="AM16">
            <v>0</v>
          </cell>
          <cell r="AQ16">
            <v>0</v>
          </cell>
          <cell r="AR16">
            <v>0</v>
          </cell>
          <cell r="AS16">
            <v>0</v>
          </cell>
          <cell r="AW16">
            <v>0</v>
          </cell>
          <cell r="AX16">
            <v>0</v>
          </cell>
          <cell r="AY16">
            <v>0</v>
          </cell>
          <cell r="BC16">
            <v>0</v>
          </cell>
          <cell r="BD16">
            <v>0</v>
          </cell>
          <cell r="BE16">
            <v>0</v>
          </cell>
          <cell r="BI16" t="str">
            <v>KA 1 - Koordinace</v>
          </cell>
          <cell r="BJ16" t="str">
            <v>Komunikace s ostatními členy realizačního týmu, koordinace projektu; komunikace s vedením fakulty</v>
          </cell>
          <cell r="BK16">
            <v>70</v>
          </cell>
          <cell r="BL16" t="str">
            <v>KA 5 - Administrace VZ</v>
          </cell>
          <cell r="BM16" t="str">
            <v>Reakce na žádosti uchazečů, reakce na námitky uchazečů, koordinace se zhotovitelem projektové dokumentace</v>
          </cell>
          <cell r="BN16">
            <v>80</v>
          </cell>
          <cell r="BR16">
            <v>-42</v>
          </cell>
        </row>
        <row r="17">
          <cell r="A17">
            <v>6</v>
          </cell>
          <cell r="B17" t="str">
            <v>Bára Marie</v>
          </cell>
          <cell r="C17" t="str">
            <v>Kinštová</v>
          </cell>
          <cell r="D17" t="str">
            <v>finanční manažer</v>
          </cell>
          <cell r="E17" t="str">
            <v>1.1.2.1.1.1.2</v>
          </cell>
          <cell r="F17">
            <v>0.0773</v>
          </cell>
          <cell r="G17">
            <v>0.1</v>
          </cell>
          <cell r="H17">
            <v>0.1</v>
          </cell>
          <cell r="L17" t="str">
            <v>Smlouva</v>
          </cell>
          <cell r="M17">
            <v>1</v>
          </cell>
          <cell r="N17">
            <v>1</v>
          </cell>
          <cell r="O17">
            <v>1</v>
          </cell>
          <cell r="S17">
            <v>0</v>
          </cell>
          <cell r="T17">
            <v>0</v>
          </cell>
          <cell r="U17">
            <v>0</v>
          </cell>
          <cell r="Y17">
            <v>1</v>
          </cell>
          <cell r="Z17">
            <v>1</v>
          </cell>
          <cell r="AA17">
            <v>1</v>
          </cell>
          <cell r="AE17">
            <v>0</v>
          </cell>
          <cell r="AF17">
            <v>8</v>
          </cell>
          <cell r="AG17">
            <v>0</v>
          </cell>
          <cell r="AK17">
            <v>0</v>
          </cell>
          <cell r="AL17">
            <v>0</v>
          </cell>
          <cell r="AM17">
            <v>0</v>
          </cell>
          <cell r="AQ17">
            <v>0</v>
          </cell>
          <cell r="AR17">
            <v>0</v>
          </cell>
          <cell r="AS17">
            <v>0</v>
          </cell>
          <cell r="AW17">
            <v>0</v>
          </cell>
          <cell r="AX17">
            <v>0</v>
          </cell>
          <cell r="AY17">
            <v>0</v>
          </cell>
          <cell r="BC17">
            <v>0</v>
          </cell>
          <cell r="BD17">
            <v>0</v>
          </cell>
          <cell r="BE17">
            <v>0</v>
          </cell>
          <cell r="BI17" t="str">
            <v>KA 1 - Finanční řízení</v>
          </cell>
          <cell r="BJ17" t="str">
            <v>Finanční řízení projektu, kontrola souladu vynakládání finančních prostředků s pravidly OP VVV a RoPD, dohled na čerpání rozpočtu</v>
          </cell>
          <cell r="BK17">
            <v>10</v>
          </cell>
          <cell r="BL17" t="str">
            <v>KA 1 - Administrativa</v>
          </cell>
          <cell r="BM17" t="str">
            <v>komunikace s ostatními členy realizačního týmu</v>
          </cell>
          <cell r="BN17">
            <v>6</v>
          </cell>
          <cell r="BO17" t="str">
            <v>KA 1 - Účetnictví</v>
          </cell>
          <cell r="BP17" t="str">
            <v>kontrola zaúčtování jednotlivých položek, spolupráce s ekonomickým oddělením, příprava podkladů pro Žádost o platbu</v>
          </cell>
          <cell r="BQ17">
            <v>24.8</v>
          </cell>
          <cell r="BR17">
            <v>0</v>
          </cell>
        </row>
        <row r="18">
          <cell r="A18">
            <v>7</v>
          </cell>
          <cell r="B18" t="str">
            <v>Jaroslav </v>
          </cell>
          <cell r="C18" t="str">
            <v>Pojar</v>
          </cell>
          <cell r="D18" t="str">
            <v>administrátor VZ</v>
          </cell>
          <cell r="E18" t="str">
            <v>1.1.2.1.1.1.3</v>
          </cell>
          <cell r="F18">
            <v>0.14</v>
          </cell>
          <cell r="G18">
            <v>0.14</v>
          </cell>
          <cell r="H18">
            <v>0.14</v>
          </cell>
          <cell r="L18" t="str">
            <v>Smlouva</v>
          </cell>
          <cell r="M18">
            <v>1</v>
          </cell>
          <cell r="N18">
            <v>1</v>
          </cell>
          <cell r="O18">
            <v>1</v>
          </cell>
          <cell r="S18">
            <v>0</v>
          </cell>
          <cell r="T18">
            <v>0</v>
          </cell>
          <cell r="U18">
            <v>0</v>
          </cell>
          <cell r="Y18">
            <v>1</v>
          </cell>
          <cell r="Z18">
            <v>1</v>
          </cell>
          <cell r="AA18">
            <v>1</v>
          </cell>
          <cell r="AE18">
            <v>1</v>
          </cell>
          <cell r="AF18">
            <v>0</v>
          </cell>
          <cell r="AG18">
            <v>1</v>
          </cell>
          <cell r="AK18">
            <v>0</v>
          </cell>
          <cell r="AL18">
            <v>0</v>
          </cell>
          <cell r="AM18">
            <v>0</v>
          </cell>
          <cell r="AQ18">
            <v>0</v>
          </cell>
          <cell r="AR18">
            <v>0</v>
          </cell>
          <cell r="AS18">
            <v>0</v>
          </cell>
          <cell r="AW18">
            <v>0</v>
          </cell>
          <cell r="AX18">
            <v>0</v>
          </cell>
          <cell r="AY18">
            <v>0</v>
          </cell>
          <cell r="BC18">
            <v>0</v>
          </cell>
          <cell r="BD18">
            <v>0</v>
          </cell>
          <cell r="BE18">
            <v>0</v>
          </cell>
          <cell r="BI18" t="str">
            <v>KA 5 - Administrace VZ</v>
          </cell>
          <cell r="BJ18" t="str">
            <v>administrativa spojená s podpisem smlouvy  VZ LFP - "UniMeC - II. etapa - TDS a koordinátor BOZP",  archivace dokumentů, administrativa spojená se zrušením zakázky na zhotovitele stavby</v>
          </cell>
          <cell r="BK18">
            <v>50</v>
          </cell>
          <cell r="BL18" t="str">
            <v>KA 1 - Administrativa</v>
          </cell>
          <cell r="BM18" t="str">
            <v>komunikace s ostatními členy realizačního týmu</v>
          </cell>
          <cell r="BN18">
            <v>7.2</v>
          </cell>
          <cell r="BO18" t="str">
            <v>KA 5 - Administrace VZ</v>
          </cell>
          <cell r="BP18" t="str">
            <v>metodická podpora ostatním členům realizačního týmu při přípravě podkladů k veřejným zakázkám</v>
          </cell>
          <cell r="BQ18">
            <v>10</v>
          </cell>
          <cell r="BR18">
            <v>0</v>
          </cell>
        </row>
        <row r="19">
          <cell r="A19">
            <v>8</v>
          </cell>
          <cell r="B19" t="str">
            <v>Adam</v>
          </cell>
          <cell r="C19" t="str">
            <v>Šoukal</v>
          </cell>
          <cell r="D19" t="str">
            <v>právník</v>
          </cell>
          <cell r="E19" t="str">
            <v>1.1.2.1.1.1.6</v>
          </cell>
          <cell r="F19">
            <v>0.1</v>
          </cell>
          <cell r="G19">
            <v>0.1</v>
          </cell>
          <cell r="H19">
            <v>0.1</v>
          </cell>
          <cell r="L19" t="str">
            <v>Smlouva</v>
          </cell>
          <cell r="M19">
            <v>1</v>
          </cell>
          <cell r="N19">
            <v>1</v>
          </cell>
          <cell r="O19">
            <v>1</v>
          </cell>
          <cell r="S19">
            <v>32</v>
          </cell>
          <cell r="T19">
            <v>32</v>
          </cell>
          <cell r="U19">
            <v>32</v>
          </cell>
          <cell r="Y19">
            <v>1.1818181818181819</v>
          </cell>
          <cell r="Z19">
            <v>1.1739130434782608</v>
          </cell>
          <cell r="AA19">
            <v>1.2</v>
          </cell>
          <cell r="AE19">
            <v>1</v>
          </cell>
          <cell r="AF19">
            <v>6</v>
          </cell>
          <cell r="AG19">
            <v>0</v>
          </cell>
          <cell r="AK19">
            <v>0</v>
          </cell>
          <cell r="AL19">
            <v>0</v>
          </cell>
          <cell r="AM19">
            <v>0</v>
          </cell>
          <cell r="AQ19">
            <v>0</v>
          </cell>
          <cell r="AR19">
            <v>0</v>
          </cell>
          <cell r="AS19">
            <v>0</v>
          </cell>
          <cell r="AW19">
            <v>0</v>
          </cell>
          <cell r="AX19">
            <v>0</v>
          </cell>
          <cell r="AY19">
            <v>0</v>
          </cell>
          <cell r="BC19">
            <v>0</v>
          </cell>
          <cell r="BD19">
            <v>0</v>
          </cell>
          <cell r="BE19">
            <v>0</v>
          </cell>
          <cell r="BI19" t="str">
            <v>KA 5 - Administrace VZ</v>
          </cell>
          <cell r="BJ19" t="str">
            <v>spolupráce na vypořádání připomínek a koordinaci hodnocení VZ LFP - "UniMeC - II. etapa - TDS a koordinátor BOZP"</v>
          </cell>
          <cell r="BK19">
            <v>15</v>
          </cell>
          <cell r="BL19" t="str">
            <v>KA 1 - Administrativa</v>
          </cell>
          <cell r="BM19" t="str">
            <v>komunikace s ostatními členy realizačního týmu, právní poradenství</v>
          </cell>
          <cell r="BN19">
            <v>14</v>
          </cell>
          <cell r="BO19" t="str">
            <v>KA 1 - Administrativa</v>
          </cell>
          <cell r="BP19" t="str">
            <v>příprava a kontrola smluvních dokumentů - VZ archeologický výzkum</v>
          </cell>
          <cell r="BQ19">
            <v>15</v>
          </cell>
          <cell r="BR19">
            <v>0</v>
          </cell>
        </row>
        <row r="20">
          <cell r="A20">
            <v>9</v>
          </cell>
          <cell r="B20" t="str">
            <v>Petr</v>
          </cell>
          <cell r="C20" t="str">
            <v>Vais</v>
          </cell>
          <cell r="D20" t="str">
            <v>koordinátor investic</v>
          </cell>
          <cell r="E20" t="str">
            <v>1.1.2.1.1.1.5</v>
          </cell>
          <cell r="F20">
            <v>0.1</v>
          </cell>
          <cell r="G20">
            <v>0.1</v>
          </cell>
          <cell r="H20">
            <v>0.1</v>
          </cell>
          <cell r="L20" t="str">
            <v>Smlouva</v>
          </cell>
          <cell r="M20">
            <v>1</v>
          </cell>
          <cell r="N20">
            <v>1</v>
          </cell>
          <cell r="O20">
            <v>1</v>
          </cell>
          <cell r="S20">
            <v>0</v>
          </cell>
          <cell r="T20">
            <v>0</v>
          </cell>
          <cell r="U20">
            <v>0</v>
          </cell>
          <cell r="Y20">
            <v>1</v>
          </cell>
          <cell r="Z20">
            <v>1</v>
          </cell>
          <cell r="AA20">
            <v>1</v>
          </cell>
          <cell r="AE20">
            <v>10</v>
          </cell>
          <cell r="AF20">
            <v>0</v>
          </cell>
          <cell r="AG20">
            <v>0</v>
          </cell>
          <cell r="AK20">
            <v>0</v>
          </cell>
          <cell r="AL20">
            <v>0</v>
          </cell>
          <cell r="AM20">
            <v>0</v>
          </cell>
          <cell r="AQ20">
            <v>0</v>
          </cell>
          <cell r="AR20">
            <v>0</v>
          </cell>
          <cell r="AS20">
            <v>0</v>
          </cell>
          <cell r="AW20">
            <v>0</v>
          </cell>
          <cell r="AX20">
            <v>0</v>
          </cell>
          <cell r="AY20">
            <v>0</v>
          </cell>
          <cell r="BC20">
            <v>0</v>
          </cell>
          <cell r="BD20">
            <v>0</v>
          </cell>
          <cell r="BE20">
            <v>0</v>
          </cell>
          <cell r="BI20" t="str">
            <v>KA 5 - Stavebně technická dokumentace</v>
          </cell>
          <cell r="BJ20" t="str">
            <v>Kontrola dokumentace k provedení stavby </v>
          </cell>
          <cell r="BK20">
            <v>10</v>
          </cell>
          <cell r="BL20" t="str">
            <v>KA 2 - Příprava staveniště</v>
          </cell>
          <cell r="BM20" t="str">
            <v>Kontrola prací - skrývka ornice, archeologický průzkum</v>
          </cell>
          <cell r="BN20">
            <v>23.6</v>
          </cell>
          <cell r="BO20" t="str">
            <v>KA 1 - Administrativa</v>
          </cell>
          <cell r="BP20" t="str">
            <v>komunikace s ostatními členy realizačního týmu</v>
          </cell>
          <cell r="BQ20">
            <v>8</v>
          </cell>
          <cell r="BR20">
            <v>0</v>
          </cell>
        </row>
        <row r="24">
          <cell r="A24" t="str">
            <v>Poznámka: Zeleně zvýrazněné řádky jsou DPP nebo DPČ</v>
          </cell>
        </row>
        <row r="25">
          <cell r="B25" t="str">
            <v>Žlutě podbarvené buňky vyplňuje OMO</v>
          </cell>
        </row>
        <row r="26">
          <cell r="B26" t="str">
            <v>Červeně podbarvené buňky ve sloupci BL upozorňují na nenulový součet a tedy pravděpodobnou chybu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3"/>
      <sheetName val="HMG_N3 (2)"/>
      <sheetName val="Kontrola finančního plánu_N4"/>
      <sheetName val="KA"/>
      <sheetName val="Kontrola finančního plánu_N3"/>
      <sheetName val="Udržitelnost"/>
      <sheetName val="HMG_N3"/>
      <sheetName val="Rozpočet_N3"/>
      <sheetName val="LFP-ERDF_2512"/>
      <sheetName val="Komplementarita"/>
      <sheetName val="Podklad ZV_NV"/>
      <sheetName val="Rozdělení infr bez oploc."/>
      <sheetName val="Rozdělení infr bez oploc. starš"/>
      <sheetName val="Studentohodiny"/>
      <sheetName val="VŘ"/>
      <sheetName val="Rekapitulace OP VVV"/>
      <sheetName val="Vybavení celkem"/>
      <sheetName val="Stroje_INV"/>
      <sheetName val="Stroje_NIV"/>
      <sheetName val="Tabulka místností"/>
      <sheetName val="Osobni_N1"/>
      <sheetName val="Osobní ZV_NV"/>
      <sheetName val="Osobní"/>
      <sheetName val="Provozni_naklady_a_vynosy"/>
      <sheetName val="služby"/>
      <sheetName val="souhrn-energie"/>
      <sheetName val="Energie"/>
      <sheetName val="příjmy HOČ"/>
      <sheetName val="DPH"/>
      <sheetName val="Rozpočet"/>
      <sheetName val="Rozpočet_N1"/>
      <sheetName val="FP"/>
      <sheetName val="Osobni_N2"/>
      <sheetName val="Rozpočet_N2"/>
      <sheetName val="Kontrola finančního plánu_N2"/>
      <sheetName val="HMG_N2"/>
      <sheetName val="HMG"/>
      <sheetName val="Materiál"/>
      <sheetName val="Serverovna"/>
      <sheetName val="IT vybavení"/>
      <sheetName val="Studenti přihlášení"/>
      <sheetName val="Počet studentů"/>
      <sheetName val="Věcný příspěvek"/>
      <sheetName val="Otázky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>
        <row r="74">
          <cell r="C74">
            <v>0.025</v>
          </cell>
        </row>
      </sheetData>
      <sheetData sheetId="7">
        <row r="2">
          <cell r="E2">
            <v>1087971631.75</v>
          </cell>
        </row>
      </sheetData>
      <sheetData sheetId="8"/>
      <sheetData sheetId="9"/>
      <sheetData sheetId="10"/>
      <sheetData sheetId="11"/>
      <sheetData sheetId="12">
        <row r="34">
          <cell r="A34">
            <v>1</v>
          </cell>
        </row>
      </sheetData>
      <sheetData sheetId="13"/>
      <sheetData sheetId="14"/>
      <sheetData sheetId="15">
        <row r="88">
          <cell r="CI88">
            <v>6827496.465953938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7">
          <cell r="B37">
            <v>9523486.094779653</v>
          </cell>
        </row>
      </sheetData>
      <sheetData sheetId="27"/>
      <sheetData sheetId="28"/>
      <sheetData sheetId="29">
        <row r="86">
          <cell r="B86">
            <v>1.2096</v>
          </cell>
        </row>
      </sheetData>
      <sheetData sheetId="30">
        <row r="2">
          <cell r="E2">
            <v>1088667133.850884</v>
          </cell>
        </row>
      </sheetData>
      <sheetData sheetId="31"/>
      <sheetData sheetId="32">
        <row r="28">
          <cell r="K28">
            <v>136398.59999999998</v>
          </cell>
        </row>
      </sheetData>
      <sheetData sheetId="33">
        <row r="33">
          <cell r="E33">
            <v>63929438</v>
          </cell>
        </row>
      </sheetData>
      <sheetData sheetId="34"/>
      <sheetData sheetId="35"/>
      <sheetData sheetId="36">
        <row r="70">
          <cell r="E70">
            <v>1000000</v>
          </cell>
        </row>
        <row r="72">
          <cell r="C72">
            <v>0.015</v>
          </cell>
        </row>
        <row r="73">
          <cell r="C73">
            <v>0.01925</v>
          </cell>
        </row>
        <row r="74">
          <cell r="C74">
            <v>0.0514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ybavení a moduly (2)"/>
      <sheetName val="Sheet1 (2)"/>
      <sheetName val="Sheet1"/>
      <sheetName val="Rozpočet"/>
      <sheetName val="Koeficient DPH"/>
      <sheetName val="List1"/>
      <sheetName val="Provozní výdaje"/>
      <sheetName val="Mikroendoskopie"/>
      <sheetName val="Optogenetika"/>
      <sheetName val="Vybavení a moduly"/>
      <sheetName val="MI"/>
      <sheetName val="CV"/>
    </sheetNames>
    <sheetDataSet>
      <sheetData sheetId="0"/>
      <sheetData sheetId="1"/>
      <sheetData sheetId="2"/>
      <sheetData sheetId="3"/>
      <sheetData sheetId="4"/>
      <sheetData sheetId="5"/>
      <sheetData sheetId="6">
        <row r="18">
          <cell r="B18">
            <v>12</v>
          </cell>
        </row>
      </sheetData>
      <sheetData sheetId="7">
        <row r="14">
          <cell r="B14">
            <v>1.206472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  <sheetName val="Financni_plan"/>
      <sheetName val="Budovy_stavby"/>
      <sheetName val="Stroje_zarizeni_INV"/>
      <sheetName val="HW_osobni_vyb_1"/>
      <sheetName val="HW_osobni_vyb_2"/>
      <sheetName val="Osobni"/>
      <sheetName val="Stroje_zarizeni_NEINV"/>
      <sheetName val="Material"/>
      <sheetName val="Sluzby"/>
    </sheetNames>
    <sheetDataSet>
      <sheetData sheetId="0" refreshError="1"/>
      <sheetData sheetId="1" refreshError="1"/>
      <sheetData sheetId="2" refreshError="1">
        <row r="6">
          <cell r="B6" t="str">
            <v>Architektonická studie</v>
          </cell>
        </row>
        <row r="22">
          <cell r="C22">
            <v>0.89895281985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0"/>
  <sheetViews>
    <sheetView tabSelected="1" zoomScaleSheetLayoutView="85" workbookViewId="0" topLeftCell="A536">
      <selection activeCell="J549" sqref="J549"/>
    </sheetView>
  </sheetViews>
  <sheetFormatPr defaultColWidth="9.140625" defaultRowHeight="15"/>
  <cols>
    <col min="1" max="1" width="5.140625" style="14" customWidth="1"/>
    <col min="2" max="2" width="3.00390625" style="8" customWidth="1"/>
    <col min="3" max="3" width="3.7109375" style="8" customWidth="1"/>
    <col min="4" max="4" width="18.57421875" style="39" customWidth="1"/>
    <col min="5" max="5" width="42.28125" style="8" customWidth="1"/>
    <col min="6" max="6" width="16.8515625" style="39" customWidth="1"/>
    <col min="7" max="7" width="18.8515625" style="39" customWidth="1"/>
    <col min="8" max="8" width="11.421875" style="39" customWidth="1"/>
    <col min="9" max="9" width="4.421875" style="40" customWidth="1"/>
    <col min="10" max="10" width="9.8515625" style="40" customWidth="1"/>
    <col min="11" max="11" width="11.140625" style="41" customWidth="1"/>
    <col min="12" max="12" width="12.57421875" style="8" customWidth="1"/>
    <col min="13" max="13" width="73.140625" style="9" customWidth="1"/>
    <col min="14" max="17" width="9.140625" style="3" hidden="1" customWidth="1"/>
    <col min="18" max="255" width="9.140625" style="3" customWidth="1"/>
    <col min="256" max="256" width="5.140625" style="3" customWidth="1"/>
    <col min="257" max="257" width="3.00390625" style="3" customWidth="1"/>
    <col min="258" max="258" width="3.7109375" style="3" customWidth="1"/>
    <col min="259" max="259" width="18.57421875" style="3" customWidth="1"/>
    <col min="260" max="260" width="42.28125" style="3" customWidth="1"/>
    <col min="261" max="261" width="16.8515625" style="3" customWidth="1"/>
    <col min="262" max="262" width="18.8515625" style="3" customWidth="1"/>
    <col min="263" max="263" width="4.421875" style="3" customWidth="1"/>
    <col min="264" max="264" width="9.8515625" style="3" customWidth="1"/>
    <col min="265" max="265" width="11.140625" style="3" customWidth="1"/>
    <col min="266" max="266" width="12.57421875" style="3" customWidth="1"/>
    <col min="267" max="267" width="18.7109375" style="3" customWidth="1"/>
    <col min="268" max="511" width="9.140625" style="3" customWidth="1"/>
    <col min="512" max="512" width="5.140625" style="3" customWidth="1"/>
    <col min="513" max="513" width="3.00390625" style="3" customWidth="1"/>
    <col min="514" max="514" width="3.7109375" style="3" customWidth="1"/>
    <col min="515" max="515" width="18.57421875" style="3" customWidth="1"/>
    <col min="516" max="516" width="42.28125" style="3" customWidth="1"/>
    <col min="517" max="517" width="16.8515625" style="3" customWidth="1"/>
    <col min="518" max="518" width="18.8515625" style="3" customWidth="1"/>
    <col min="519" max="519" width="4.421875" style="3" customWidth="1"/>
    <col min="520" max="520" width="9.8515625" style="3" customWidth="1"/>
    <col min="521" max="521" width="11.140625" style="3" customWidth="1"/>
    <col min="522" max="522" width="12.57421875" style="3" customWidth="1"/>
    <col min="523" max="523" width="18.7109375" style="3" customWidth="1"/>
    <col min="524" max="767" width="9.140625" style="3" customWidth="1"/>
    <col min="768" max="768" width="5.140625" style="3" customWidth="1"/>
    <col min="769" max="769" width="3.00390625" style="3" customWidth="1"/>
    <col min="770" max="770" width="3.7109375" style="3" customWidth="1"/>
    <col min="771" max="771" width="18.57421875" style="3" customWidth="1"/>
    <col min="772" max="772" width="42.28125" style="3" customWidth="1"/>
    <col min="773" max="773" width="16.8515625" style="3" customWidth="1"/>
    <col min="774" max="774" width="18.8515625" style="3" customWidth="1"/>
    <col min="775" max="775" width="4.421875" style="3" customWidth="1"/>
    <col min="776" max="776" width="9.8515625" style="3" customWidth="1"/>
    <col min="777" max="777" width="11.140625" style="3" customWidth="1"/>
    <col min="778" max="778" width="12.57421875" style="3" customWidth="1"/>
    <col min="779" max="779" width="18.7109375" style="3" customWidth="1"/>
    <col min="780" max="1023" width="9.140625" style="3" customWidth="1"/>
    <col min="1024" max="1024" width="5.140625" style="3" customWidth="1"/>
    <col min="1025" max="1025" width="3.00390625" style="3" customWidth="1"/>
    <col min="1026" max="1026" width="3.7109375" style="3" customWidth="1"/>
    <col min="1027" max="1027" width="18.57421875" style="3" customWidth="1"/>
    <col min="1028" max="1028" width="42.28125" style="3" customWidth="1"/>
    <col min="1029" max="1029" width="16.8515625" style="3" customWidth="1"/>
    <col min="1030" max="1030" width="18.8515625" style="3" customWidth="1"/>
    <col min="1031" max="1031" width="4.421875" style="3" customWidth="1"/>
    <col min="1032" max="1032" width="9.8515625" style="3" customWidth="1"/>
    <col min="1033" max="1033" width="11.140625" style="3" customWidth="1"/>
    <col min="1034" max="1034" width="12.57421875" style="3" customWidth="1"/>
    <col min="1035" max="1035" width="18.7109375" style="3" customWidth="1"/>
    <col min="1036" max="1279" width="9.140625" style="3" customWidth="1"/>
    <col min="1280" max="1280" width="5.140625" style="3" customWidth="1"/>
    <col min="1281" max="1281" width="3.00390625" style="3" customWidth="1"/>
    <col min="1282" max="1282" width="3.7109375" style="3" customWidth="1"/>
    <col min="1283" max="1283" width="18.57421875" style="3" customWidth="1"/>
    <col min="1284" max="1284" width="42.28125" style="3" customWidth="1"/>
    <col min="1285" max="1285" width="16.8515625" style="3" customWidth="1"/>
    <col min="1286" max="1286" width="18.8515625" style="3" customWidth="1"/>
    <col min="1287" max="1287" width="4.421875" style="3" customWidth="1"/>
    <col min="1288" max="1288" width="9.8515625" style="3" customWidth="1"/>
    <col min="1289" max="1289" width="11.140625" style="3" customWidth="1"/>
    <col min="1290" max="1290" width="12.57421875" style="3" customWidth="1"/>
    <col min="1291" max="1291" width="18.7109375" style="3" customWidth="1"/>
    <col min="1292" max="1535" width="9.140625" style="3" customWidth="1"/>
    <col min="1536" max="1536" width="5.140625" style="3" customWidth="1"/>
    <col min="1537" max="1537" width="3.00390625" style="3" customWidth="1"/>
    <col min="1538" max="1538" width="3.7109375" style="3" customWidth="1"/>
    <col min="1539" max="1539" width="18.57421875" style="3" customWidth="1"/>
    <col min="1540" max="1540" width="42.28125" style="3" customWidth="1"/>
    <col min="1541" max="1541" width="16.8515625" style="3" customWidth="1"/>
    <col min="1542" max="1542" width="18.8515625" style="3" customWidth="1"/>
    <col min="1543" max="1543" width="4.421875" style="3" customWidth="1"/>
    <col min="1544" max="1544" width="9.8515625" style="3" customWidth="1"/>
    <col min="1545" max="1545" width="11.140625" style="3" customWidth="1"/>
    <col min="1546" max="1546" width="12.57421875" style="3" customWidth="1"/>
    <col min="1547" max="1547" width="18.7109375" style="3" customWidth="1"/>
    <col min="1548" max="1791" width="9.140625" style="3" customWidth="1"/>
    <col min="1792" max="1792" width="5.140625" style="3" customWidth="1"/>
    <col min="1793" max="1793" width="3.00390625" style="3" customWidth="1"/>
    <col min="1794" max="1794" width="3.7109375" style="3" customWidth="1"/>
    <col min="1795" max="1795" width="18.57421875" style="3" customWidth="1"/>
    <col min="1796" max="1796" width="42.28125" style="3" customWidth="1"/>
    <col min="1797" max="1797" width="16.8515625" style="3" customWidth="1"/>
    <col min="1798" max="1798" width="18.8515625" style="3" customWidth="1"/>
    <col min="1799" max="1799" width="4.421875" style="3" customWidth="1"/>
    <col min="1800" max="1800" width="9.8515625" style="3" customWidth="1"/>
    <col min="1801" max="1801" width="11.140625" style="3" customWidth="1"/>
    <col min="1802" max="1802" width="12.57421875" style="3" customWidth="1"/>
    <col min="1803" max="1803" width="18.7109375" style="3" customWidth="1"/>
    <col min="1804" max="2047" width="9.140625" style="3" customWidth="1"/>
    <col min="2048" max="2048" width="5.140625" style="3" customWidth="1"/>
    <col min="2049" max="2049" width="3.00390625" style="3" customWidth="1"/>
    <col min="2050" max="2050" width="3.7109375" style="3" customWidth="1"/>
    <col min="2051" max="2051" width="18.57421875" style="3" customWidth="1"/>
    <col min="2052" max="2052" width="42.28125" style="3" customWidth="1"/>
    <col min="2053" max="2053" width="16.8515625" style="3" customWidth="1"/>
    <col min="2054" max="2054" width="18.8515625" style="3" customWidth="1"/>
    <col min="2055" max="2055" width="4.421875" style="3" customWidth="1"/>
    <col min="2056" max="2056" width="9.8515625" style="3" customWidth="1"/>
    <col min="2057" max="2057" width="11.140625" style="3" customWidth="1"/>
    <col min="2058" max="2058" width="12.57421875" style="3" customWidth="1"/>
    <col min="2059" max="2059" width="18.7109375" style="3" customWidth="1"/>
    <col min="2060" max="2303" width="9.140625" style="3" customWidth="1"/>
    <col min="2304" max="2304" width="5.140625" style="3" customWidth="1"/>
    <col min="2305" max="2305" width="3.00390625" style="3" customWidth="1"/>
    <col min="2306" max="2306" width="3.7109375" style="3" customWidth="1"/>
    <col min="2307" max="2307" width="18.57421875" style="3" customWidth="1"/>
    <col min="2308" max="2308" width="42.28125" style="3" customWidth="1"/>
    <col min="2309" max="2309" width="16.8515625" style="3" customWidth="1"/>
    <col min="2310" max="2310" width="18.8515625" style="3" customWidth="1"/>
    <col min="2311" max="2311" width="4.421875" style="3" customWidth="1"/>
    <col min="2312" max="2312" width="9.8515625" style="3" customWidth="1"/>
    <col min="2313" max="2313" width="11.140625" style="3" customWidth="1"/>
    <col min="2314" max="2314" width="12.57421875" style="3" customWidth="1"/>
    <col min="2315" max="2315" width="18.7109375" style="3" customWidth="1"/>
    <col min="2316" max="2559" width="9.140625" style="3" customWidth="1"/>
    <col min="2560" max="2560" width="5.140625" style="3" customWidth="1"/>
    <col min="2561" max="2561" width="3.00390625" style="3" customWidth="1"/>
    <col min="2562" max="2562" width="3.7109375" style="3" customWidth="1"/>
    <col min="2563" max="2563" width="18.57421875" style="3" customWidth="1"/>
    <col min="2564" max="2564" width="42.28125" style="3" customWidth="1"/>
    <col min="2565" max="2565" width="16.8515625" style="3" customWidth="1"/>
    <col min="2566" max="2566" width="18.8515625" style="3" customWidth="1"/>
    <col min="2567" max="2567" width="4.421875" style="3" customWidth="1"/>
    <col min="2568" max="2568" width="9.8515625" style="3" customWidth="1"/>
    <col min="2569" max="2569" width="11.140625" style="3" customWidth="1"/>
    <col min="2570" max="2570" width="12.57421875" style="3" customWidth="1"/>
    <col min="2571" max="2571" width="18.7109375" style="3" customWidth="1"/>
    <col min="2572" max="2815" width="9.140625" style="3" customWidth="1"/>
    <col min="2816" max="2816" width="5.140625" style="3" customWidth="1"/>
    <col min="2817" max="2817" width="3.00390625" style="3" customWidth="1"/>
    <col min="2818" max="2818" width="3.7109375" style="3" customWidth="1"/>
    <col min="2819" max="2819" width="18.57421875" style="3" customWidth="1"/>
    <col min="2820" max="2820" width="42.28125" style="3" customWidth="1"/>
    <col min="2821" max="2821" width="16.8515625" style="3" customWidth="1"/>
    <col min="2822" max="2822" width="18.8515625" style="3" customWidth="1"/>
    <col min="2823" max="2823" width="4.421875" style="3" customWidth="1"/>
    <col min="2824" max="2824" width="9.8515625" style="3" customWidth="1"/>
    <col min="2825" max="2825" width="11.140625" style="3" customWidth="1"/>
    <col min="2826" max="2826" width="12.57421875" style="3" customWidth="1"/>
    <col min="2827" max="2827" width="18.7109375" style="3" customWidth="1"/>
    <col min="2828" max="3071" width="9.140625" style="3" customWidth="1"/>
    <col min="3072" max="3072" width="5.140625" style="3" customWidth="1"/>
    <col min="3073" max="3073" width="3.00390625" style="3" customWidth="1"/>
    <col min="3074" max="3074" width="3.7109375" style="3" customWidth="1"/>
    <col min="3075" max="3075" width="18.57421875" style="3" customWidth="1"/>
    <col min="3076" max="3076" width="42.28125" style="3" customWidth="1"/>
    <col min="3077" max="3077" width="16.8515625" style="3" customWidth="1"/>
    <col min="3078" max="3078" width="18.8515625" style="3" customWidth="1"/>
    <col min="3079" max="3079" width="4.421875" style="3" customWidth="1"/>
    <col min="3080" max="3080" width="9.8515625" style="3" customWidth="1"/>
    <col min="3081" max="3081" width="11.140625" style="3" customWidth="1"/>
    <col min="3082" max="3082" width="12.57421875" style="3" customWidth="1"/>
    <col min="3083" max="3083" width="18.7109375" style="3" customWidth="1"/>
    <col min="3084" max="3327" width="9.140625" style="3" customWidth="1"/>
    <col min="3328" max="3328" width="5.140625" style="3" customWidth="1"/>
    <col min="3329" max="3329" width="3.00390625" style="3" customWidth="1"/>
    <col min="3330" max="3330" width="3.7109375" style="3" customWidth="1"/>
    <col min="3331" max="3331" width="18.57421875" style="3" customWidth="1"/>
    <col min="3332" max="3332" width="42.28125" style="3" customWidth="1"/>
    <col min="3333" max="3333" width="16.8515625" style="3" customWidth="1"/>
    <col min="3334" max="3334" width="18.8515625" style="3" customWidth="1"/>
    <col min="3335" max="3335" width="4.421875" style="3" customWidth="1"/>
    <col min="3336" max="3336" width="9.8515625" style="3" customWidth="1"/>
    <col min="3337" max="3337" width="11.140625" style="3" customWidth="1"/>
    <col min="3338" max="3338" width="12.57421875" style="3" customWidth="1"/>
    <col min="3339" max="3339" width="18.7109375" style="3" customWidth="1"/>
    <col min="3340" max="3583" width="9.140625" style="3" customWidth="1"/>
    <col min="3584" max="3584" width="5.140625" style="3" customWidth="1"/>
    <col min="3585" max="3585" width="3.00390625" style="3" customWidth="1"/>
    <col min="3586" max="3586" width="3.7109375" style="3" customWidth="1"/>
    <col min="3587" max="3587" width="18.57421875" style="3" customWidth="1"/>
    <col min="3588" max="3588" width="42.28125" style="3" customWidth="1"/>
    <col min="3589" max="3589" width="16.8515625" style="3" customWidth="1"/>
    <col min="3590" max="3590" width="18.8515625" style="3" customWidth="1"/>
    <col min="3591" max="3591" width="4.421875" style="3" customWidth="1"/>
    <col min="3592" max="3592" width="9.8515625" style="3" customWidth="1"/>
    <col min="3593" max="3593" width="11.140625" style="3" customWidth="1"/>
    <col min="3594" max="3594" width="12.57421875" style="3" customWidth="1"/>
    <col min="3595" max="3595" width="18.7109375" style="3" customWidth="1"/>
    <col min="3596" max="3839" width="9.140625" style="3" customWidth="1"/>
    <col min="3840" max="3840" width="5.140625" style="3" customWidth="1"/>
    <col min="3841" max="3841" width="3.00390625" style="3" customWidth="1"/>
    <col min="3842" max="3842" width="3.7109375" style="3" customWidth="1"/>
    <col min="3843" max="3843" width="18.57421875" style="3" customWidth="1"/>
    <col min="3844" max="3844" width="42.28125" style="3" customWidth="1"/>
    <col min="3845" max="3845" width="16.8515625" style="3" customWidth="1"/>
    <col min="3846" max="3846" width="18.8515625" style="3" customWidth="1"/>
    <col min="3847" max="3847" width="4.421875" style="3" customWidth="1"/>
    <col min="3848" max="3848" width="9.8515625" style="3" customWidth="1"/>
    <col min="3849" max="3849" width="11.140625" style="3" customWidth="1"/>
    <col min="3850" max="3850" width="12.57421875" style="3" customWidth="1"/>
    <col min="3851" max="3851" width="18.7109375" style="3" customWidth="1"/>
    <col min="3852" max="4095" width="9.140625" style="3" customWidth="1"/>
    <col min="4096" max="4096" width="5.140625" style="3" customWidth="1"/>
    <col min="4097" max="4097" width="3.00390625" style="3" customWidth="1"/>
    <col min="4098" max="4098" width="3.7109375" style="3" customWidth="1"/>
    <col min="4099" max="4099" width="18.57421875" style="3" customWidth="1"/>
    <col min="4100" max="4100" width="42.28125" style="3" customWidth="1"/>
    <col min="4101" max="4101" width="16.8515625" style="3" customWidth="1"/>
    <col min="4102" max="4102" width="18.8515625" style="3" customWidth="1"/>
    <col min="4103" max="4103" width="4.421875" style="3" customWidth="1"/>
    <col min="4104" max="4104" width="9.8515625" style="3" customWidth="1"/>
    <col min="4105" max="4105" width="11.140625" style="3" customWidth="1"/>
    <col min="4106" max="4106" width="12.57421875" style="3" customWidth="1"/>
    <col min="4107" max="4107" width="18.7109375" style="3" customWidth="1"/>
    <col min="4108" max="4351" width="9.140625" style="3" customWidth="1"/>
    <col min="4352" max="4352" width="5.140625" style="3" customWidth="1"/>
    <col min="4353" max="4353" width="3.00390625" style="3" customWidth="1"/>
    <col min="4354" max="4354" width="3.7109375" style="3" customWidth="1"/>
    <col min="4355" max="4355" width="18.57421875" style="3" customWidth="1"/>
    <col min="4356" max="4356" width="42.28125" style="3" customWidth="1"/>
    <col min="4357" max="4357" width="16.8515625" style="3" customWidth="1"/>
    <col min="4358" max="4358" width="18.8515625" style="3" customWidth="1"/>
    <col min="4359" max="4359" width="4.421875" style="3" customWidth="1"/>
    <col min="4360" max="4360" width="9.8515625" style="3" customWidth="1"/>
    <col min="4361" max="4361" width="11.140625" style="3" customWidth="1"/>
    <col min="4362" max="4362" width="12.57421875" style="3" customWidth="1"/>
    <col min="4363" max="4363" width="18.7109375" style="3" customWidth="1"/>
    <col min="4364" max="4607" width="9.140625" style="3" customWidth="1"/>
    <col min="4608" max="4608" width="5.140625" style="3" customWidth="1"/>
    <col min="4609" max="4609" width="3.00390625" style="3" customWidth="1"/>
    <col min="4610" max="4610" width="3.7109375" style="3" customWidth="1"/>
    <col min="4611" max="4611" width="18.57421875" style="3" customWidth="1"/>
    <col min="4612" max="4612" width="42.28125" style="3" customWidth="1"/>
    <col min="4613" max="4613" width="16.8515625" style="3" customWidth="1"/>
    <col min="4614" max="4614" width="18.8515625" style="3" customWidth="1"/>
    <col min="4615" max="4615" width="4.421875" style="3" customWidth="1"/>
    <col min="4616" max="4616" width="9.8515625" style="3" customWidth="1"/>
    <col min="4617" max="4617" width="11.140625" style="3" customWidth="1"/>
    <col min="4618" max="4618" width="12.57421875" style="3" customWidth="1"/>
    <col min="4619" max="4619" width="18.7109375" style="3" customWidth="1"/>
    <col min="4620" max="4863" width="9.140625" style="3" customWidth="1"/>
    <col min="4864" max="4864" width="5.140625" style="3" customWidth="1"/>
    <col min="4865" max="4865" width="3.00390625" style="3" customWidth="1"/>
    <col min="4866" max="4866" width="3.7109375" style="3" customWidth="1"/>
    <col min="4867" max="4867" width="18.57421875" style="3" customWidth="1"/>
    <col min="4868" max="4868" width="42.28125" style="3" customWidth="1"/>
    <col min="4869" max="4869" width="16.8515625" style="3" customWidth="1"/>
    <col min="4870" max="4870" width="18.8515625" style="3" customWidth="1"/>
    <col min="4871" max="4871" width="4.421875" style="3" customWidth="1"/>
    <col min="4872" max="4872" width="9.8515625" style="3" customWidth="1"/>
    <col min="4873" max="4873" width="11.140625" style="3" customWidth="1"/>
    <col min="4874" max="4874" width="12.57421875" style="3" customWidth="1"/>
    <col min="4875" max="4875" width="18.7109375" style="3" customWidth="1"/>
    <col min="4876" max="5119" width="9.140625" style="3" customWidth="1"/>
    <col min="5120" max="5120" width="5.140625" style="3" customWidth="1"/>
    <col min="5121" max="5121" width="3.00390625" style="3" customWidth="1"/>
    <col min="5122" max="5122" width="3.7109375" style="3" customWidth="1"/>
    <col min="5123" max="5123" width="18.57421875" style="3" customWidth="1"/>
    <col min="5124" max="5124" width="42.28125" style="3" customWidth="1"/>
    <col min="5125" max="5125" width="16.8515625" style="3" customWidth="1"/>
    <col min="5126" max="5126" width="18.8515625" style="3" customWidth="1"/>
    <col min="5127" max="5127" width="4.421875" style="3" customWidth="1"/>
    <col min="5128" max="5128" width="9.8515625" style="3" customWidth="1"/>
    <col min="5129" max="5129" width="11.140625" style="3" customWidth="1"/>
    <col min="5130" max="5130" width="12.57421875" style="3" customWidth="1"/>
    <col min="5131" max="5131" width="18.7109375" style="3" customWidth="1"/>
    <col min="5132" max="5375" width="9.140625" style="3" customWidth="1"/>
    <col min="5376" max="5376" width="5.140625" style="3" customWidth="1"/>
    <col min="5377" max="5377" width="3.00390625" style="3" customWidth="1"/>
    <col min="5378" max="5378" width="3.7109375" style="3" customWidth="1"/>
    <col min="5379" max="5379" width="18.57421875" style="3" customWidth="1"/>
    <col min="5380" max="5380" width="42.28125" style="3" customWidth="1"/>
    <col min="5381" max="5381" width="16.8515625" style="3" customWidth="1"/>
    <col min="5382" max="5382" width="18.8515625" style="3" customWidth="1"/>
    <col min="5383" max="5383" width="4.421875" style="3" customWidth="1"/>
    <col min="5384" max="5384" width="9.8515625" style="3" customWidth="1"/>
    <col min="5385" max="5385" width="11.140625" style="3" customWidth="1"/>
    <col min="5386" max="5386" width="12.57421875" style="3" customWidth="1"/>
    <col min="5387" max="5387" width="18.7109375" style="3" customWidth="1"/>
    <col min="5388" max="5631" width="9.140625" style="3" customWidth="1"/>
    <col min="5632" max="5632" width="5.140625" style="3" customWidth="1"/>
    <col min="5633" max="5633" width="3.00390625" style="3" customWidth="1"/>
    <col min="5634" max="5634" width="3.7109375" style="3" customWidth="1"/>
    <col min="5635" max="5635" width="18.57421875" style="3" customWidth="1"/>
    <col min="5636" max="5636" width="42.28125" style="3" customWidth="1"/>
    <col min="5637" max="5637" width="16.8515625" style="3" customWidth="1"/>
    <col min="5638" max="5638" width="18.8515625" style="3" customWidth="1"/>
    <col min="5639" max="5639" width="4.421875" style="3" customWidth="1"/>
    <col min="5640" max="5640" width="9.8515625" style="3" customWidth="1"/>
    <col min="5641" max="5641" width="11.140625" style="3" customWidth="1"/>
    <col min="5642" max="5642" width="12.57421875" style="3" customWidth="1"/>
    <col min="5643" max="5643" width="18.7109375" style="3" customWidth="1"/>
    <col min="5644" max="5887" width="9.140625" style="3" customWidth="1"/>
    <col min="5888" max="5888" width="5.140625" style="3" customWidth="1"/>
    <col min="5889" max="5889" width="3.00390625" style="3" customWidth="1"/>
    <col min="5890" max="5890" width="3.7109375" style="3" customWidth="1"/>
    <col min="5891" max="5891" width="18.57421875" style="3" customWidth="1"/>
    <col min="5892" max="5892" width="42.28125" style="3" customWidth="1"/>
    <col min="5893" max="5893" width="16.8515625" style="3" customWidth="1"/>
    <col min="5894" max="5894" width="18.8515625" style="3" customWidth="1"/>
    <col min="5895" max="5895" width="4.421875" style="3" customWidth="1"/>
    <col min="5896" max="5896" width="9.8515625" style="3" customWidth="1"/>
    <col min="5897" max="5897" width="11.140625" style="3" customWidth="1"/>
    <col min="5898" max="5898" width="12.57421875" style="3" customWidth="1"/>
    <col min="5899" max="5899" width="18.7109375" style="3" customWidth="1"/>
    <col min="5900" max="6143" width="9.140625" style="3" customWidth="1"/>
    <col min="6144" max="6144" width="5.140625" style="3" customWidth="1"/>
    <col min="6145" max="6145" width="3.00390625" style="3" customWidth="1"/>
    <col min="6146" max="6146" width="3.7109375" style="3" customWidth="1"/>
    <col min="6147" max="6147" width="18.57421875" style="3" customWidth="1"/>
    <col min="6148" max="6148" width="42.28125" style="3" customWidth="1"/>
    <col min="6149" max="6149" width="16.8515625" style="3" customWidth="1"/>
    <col min="6150" max="6150" width="18.8515625" style="3" customWidth="1"/>
    <col min="6151" max="6151" width="4.421875" style="3" customWidth="1"/>
    <col min="6152" max="6152" width="9.8515625" style="3" customWidth="1"/>
    <col min="6153" max="6153" width="11.140625" style="3" customWidth="1"/>
    <col min="6154" max="6154" width="12.57421875" style="3" customWidth="1"/>
    <col min="6155" max="6155" width="18.7109375" style="3" customWidth="1"/>
    <col min="6156" max="6399" width="9.140625" style="3" customWidth="1"/>
    <col min="6400" max="6400" width="5.140625" style="3" customWidth="1"/>
    <col min="6401" max="6401" width="3.00390625" style="3" customWidth="1"/>
    <col min="6402" max="6402" width="3.7109375" style="3" customWidth="1"/>
    <col min="6403" max="6403" width="18.57421875" style="3" customWidth="1"/>
    <col min="6404" max="6404" width="42.28125" style="3" customWidth="1"/>
    <col min="6405" max="6405" width="16.8515625" style="3" customWidth="1"/>
    <col min="6406" max="6406" width="18.8515625" style="3" customWidth="1"/>
    <col min="6407" max="6407" width="4.421875" style="3" customWidth="1"/>
    <col min="6408" max="6408" width="9.8515625" style="3" customWidth="1"/>
    <col min="6409" max="6409" width="11.140625" style="3" customWidth="1"/>
    <col min="6410" max="6410" width="12.57421875" style="3" customWidth="1"/>
    <col min="6411" max="6411" width="18.7109375" style="3" customWidth="1"/>
    <col min="6412" max="6655" width="9.140625" style="3" customWidth="1"/>
    <col min="6656" max="6656" width="5.140625" style="3" customWidth="1"/>
    <col min="6657" max="6657" width="3.00390625" style="3" customWidth="1"/>
    <col min="6658" max="6658" width="3.7109375" style="3" customWidth="1"/>
    <col min="6659" max="6659" width="18.57421875" style="3" customWidth="1"/>
    <col min="6660" max="6660" width="42.28125" style="3" customWidth="1"/>
    <col min="6661" max="6661" width="16.8515625" style="3" customWidth="1"/>
    <col min="6662" max="6662" width="18.8515625" style="3" customWidth="1"/>
    <col min="6663" max="6663" width="4.421875" style="3" customWidth="1"/>
    <col min="6664" max="6664" width="9.8515625" style="3" customWidth="1"/>
    <col min="6665" max="6665" width="11.140625" style="3" customWidth="1"/>
    <col min="6666" max="6666" width="12.57421875" style="3" customWidth="1"/>
    <col min="6667" max="6667" width="18.7109375" style="3" customWidth="1"/>
    <col min="6668" max="6911" width="9.140625" style="3" customWidth="1"/>
    <col min="6912" max="6912" width="5.140625" style="3" customWidth="1"/>
    <col min="6913" max="6913" width="3.00390625" style="3" customWidth="1"/>
    <col min="6914" max="6914" width="3.7109375" style="3" customWidth="1"/>
    <col min="6915" max="6915" width="18.57421875" style="3" customWidth="1"/>
    <col min="6916" max="6916" width="42.28125" style="3" customWidth="1"/>
    <col min="6917" max="6917" width="16.8515625" style="3" customWidth="1"/>
    <col min="6918" max="6918" width="18.8515625" style="3" customWidth="1"/>
    <col min="6919" max="6919" width="4.421875" style="3" customWidth="1"/>
    <col min="6920" max="6920" width="9.8515625" style="3" customWidth="1"/>
    <col min="6921" max="6921" width="11.140625" style="3" customWidth="1"/>
    <col min="6922" max="6922" width="12.57421875" style="3" customWidth="1"/>
    <col min="6923" max="6923" width="18.7109375" style="3" customWidth="1"/>
    <col min="6924" max="7167" width="9.140625" style="3" customWidth="1"/>
    <col min="7168" max="7168" width="5.140625" style="3" customWidth="1"/>
    <col min="7169" max="7169" width="3.00390625" style="3" customWidth="1"/>
    <col min="7170" max="7170" width="3.7109375" style="3" customWidth="1"/>
    <col min="7171" max="7171" width="18.57421875" style="3" customWidth="1"/>
    <col min="7172" max="7172" width="42.28125" style="3" customWidth="1"/>
    <col min="7173" max="7173" width="16.8515625" style="3" customWidth="1"/>
    <col min="7174" max="7174" width="18.8515625" style="3" customWidth="1"/>
    <col min="7175" max="7175" width="4.421875" style="3" customWidth="1"/>
    <col min="7176" max="7176" width="9.8515625" style="3" customWidth="1"/>
    <col min="7177" max="7177" width="11.140625" style="3" customWidth="1"/>
    <col min="7178" max="7178" width="12.57421875" style="3" customWidth="1"/>
    <col min="7179" max="7179" width="18.7109375" style="3" customWidth="1"/>
    <col min="7180" max="7423" width="9.140625" style="3" customWidth="1"/>
    <col min="7424" max="7424" width="5.140625" style="3" customWidth="1"/>
    <col min="7425" max="7425" width="3.00390625" style="3" customWidth="1"/>
    <col min="7426" max="7426" width="3.7109375" style="3" customWidth="1"/>
    <col min="7427" max="7427" width="18.57421875" style="3" customWidth="1"/>
    <col min="7428" max="7428" width="42.28125" style="3" customWidth="1"/>
    <col min="7429" max="7429" width="16.8515625" style="3" customWidth="1"/>
    <col min="7430" max="7430" width="18.8515625" style="3" customWidth="1"/>
    <col min="7431" max="7431" width="4.421875" style="3" customWidth="1"/>
    <col min="7432" max="7432" width="9.8515625" style="3" customWidth="1"/>
    <col min="7433" max="7433" width="11.140625" style="3" customWidth="1"/>
    <col min="7434" max="7434" width="12.57421875" style="3" customWidth="1"/>
    <col min="7435" max="7435" width="18.7109375" style="3" customWidth="1"/>
    <col min="7436" max="7679" width="9.140625" style="3" customWidth="1"/>
    <col min="7680" max="7680" width="5.140625" style="3" customWidth="1"/>
    <col min="7681" max="7681" width="3.00390625" style="3" customWidth="1"/>
    <col min="7682" max="7682" width="3.7109375" style="3" customWidth="1"/>
    <col min="7683" max="7683" width="18.57421875" style="3" customWidth="1"/>
    <col min="7684" max="7684" width="42.28125" style="3" customWidth="1"/>
    <col min="7685" max="7685" width="16.8515625" style="3" customWidth="1"/>
    <col min="7686" max="7686" width="18.8515625" style="3" customWidth="1"/>
    <col min="7687" max="7687" width="4.421875" style="3" customWidth="1"/>
    <col min="7688" max="7688" width="9.8515625" style="3" customWidth="1"/>
    <col min="7689" max="7689" width="11.140625" style="3" customWidth="1"/>
    <col min="7690" max="7690" width="12.57421875" style="3" customWidth="1"/>
    <col min="7691" max="7691" width="18.7109375" style="3" customWidth="1"/>
    <col min="7692" max="7935" width="9.140625" style="3" customWidth="1"/>
    <col min="7936" max="7936" width="5.140625" style="3" customWidth="1"/>
    <col min="7937" max="7937" width="3.00390625" style="3" customWidth="1"/>
    <col min="7938" max="7938" width="3.7109375" style="3" customWidth="1"/>
    <col min="7939" max="7939" width="18.57421875" style="3" customWidth="1"/>
    <col min="7940" max="7940" width="42.28125" style="3" customWidth="1"/>
    <col min="7941" max="7941" width="16.8515625" style="3" customWidth="1"/>
    <col min="7942" max="7942" width="18.8515625" style="3" customWidth="1"/>
    <col min="7943" max="7943" width="4.421875" style="3" customWidth="1"/>
    <col min="7944" max="7944" width="9.8515625" style="3" customWidth="1"/>
    <col min="7945" max="7945" width="11.140625" style="3" customWidth="1"/>
    <col min="7946" max="7946" width="12.57421875" style="3" customWidth="1"/>
    <col min="7947" max="7947" width="18.7109375" style="3" customWidth="1"/>
    <col min="7948" max="8191" width="9.140625" style="3" customWidth="1"/>
    <col min="8192" max="8192" width="5.140625" style="3" customWidth="1"/>
    <col min="8193" max="8193" width="3.00390625" style="3" customWidth="1"/>
    <col min="8194" max="8194" width="3.7109375" style="3" customWidth="1"/>
    <col min="8195" max="8195" width="18.57421875" style="3" customWidth="1"/>
    <col min="8196" max="8196" width="42.28125" style="3" customWidth="1"/>
    <col min="8197" max="8197" width="16.8515625" style="3" customWidth="1"/>
    <col min="8198" max="8198" width="18.8515625" style="3" customWidth="1"/>
    <col min="8199" max="8199" width="4.421875" style="3" customWidth="1"/>
    <col min="8200" max="8200" width="9.8515625" style="3" customWidth="1"/>
    <col min="8201" max="8201" width="11.140625" style="3" customWidth="1"/>
    <col min="8202" max="8202" width="12.57421875" style="3" customWidth="1"/>
    <col min="8203" max="8203" width="18.7109375" style="3" customWidth="1"/>
    <col min="8204" max="8447" width="9.140625" style="3" customWidth="1"/>
    <col min="8448" max="8448" width="5.140625" style="3" customWidth="1"/>
    <col min="8449" max="8449" width="3.00390625" style="3" customWidth="1"/>
    <col min="8450" max="8450" width="3.7109375" style="3" customWidth="1"/>
    <col min="8451" max="8451" width="18.57421875" style="3" customWidth="1"/>
    <col min="8452" max="8452" width="42.28125" style="3" customWidth="1"/>
    <col min="8453" max="8453" width="16.8515625" style="3" customWidth="1"/>
    <col min="8454" max="8454" width="18.8515625" style="3" customWidth="1"/>
    <col min="8455" max="8455" width="4.421875" style="3" customWidth="1"/>
    <col min="8456" max="8456" width="9.8515625" style="3" customWidth="1"/>
    <col min="8457" max="8457" width="11.140625" style="3" customWidth="1"/>
    <col min="8458" max="8458" width="12.57421875" style="3" customWidth="1"/>
    <col min="8459" max="8459" width="18.7109375" style="3" customWidth="1"/>
    <col min="8460" max="8703" width="9.140625" style="3" customWidth="1"/>
    <col min="8704" max="8704" width="5.140625" style="3" customWidth="1"/>
    <col min="8705" max="8705" width="3.00390625" style="3" customWidth="1"/>
    <col min="8706" max="8706" width="3.7109375" style="3" customWidth="1"/>
    <col min="8707" max="8707" width="18.57421875" style="3" customWidth="1"/>
    <col min="8708" max="8708" width="42.28125" style="3" customWidth="1"/>
    <col min="8709" max="8709" width="16.8515625" style="3" customWidth="1"/>
    <col min="8710" max="8710" width="18.8515625" style="3" customWidth="1"/>
    <col min="8711" max="8711" width="4.421875" style="3" customWidth="1"/>
    <col min="8712" max="8712" width="9.8515625" style="3" customWidth="1"/>
    <col min="8713" max="8713" width="11.140625" style="3" customWidth="1"/>
    <col min="8714" max="8714" width="12.57421875" style="3" customWidth="1"/>
    <col min="8715" max="8715" width="18.7109375" style="3" customWidth="1"/>
    <col min="8716" max="8959" width="9.140625" style="3" customWidth="1"/>
    <col min="8960" max="8960" width="5.140625" style="3" customWidth="1"/>
    <col min="8961" max="8961" width="3.00390625" style="3" customWidth="1"/>
    <col min="8962" max="8962" width="3.7109375" style="3" customWidth="1"/>
    <col min="8963" max="8963" width="18.57421875" style="3" customWidth="1"/>
    <col min="8964" max="8964" width="42.28125" style="3" customWidth="1"/>
    <col min="8965" max="8965" width="16.8515625" style="3" customWidth="1"/>
    <col min="8966" max="8966" width="18.8515625" style="3" customWidth="1"/>
    <col min="8967" max="8967" width="4.421875" style="3" customWidth="1"/>
    <col min="8968" max="8968" width="9.8515625" style="3" customWidth="1"/>
    <col min="8969" max="8969" width="11.140625" style="3" customWidth="1"/>
    <col min="8970" max="8970" width="12.57421875" style="3" customWidth="1"/>
    <col min="8971" max="8971" width="18.7109375" style="3" customWidth="1"/>
    <col min="8972" max="9215" width="9.140625" style="3" customWidth="1"/>
    <col min="9216" max="9216" width="5.140625" style="3" customWidth="1"/>
    <col min="9217" max="9217" width="3.00390625" style="3" customWidth="1"/>
    <col min="9218" max="9218" width="3.7109375" style="3" customWidth="1"/>
    <col min="9219" max="9219" width="18.57421875" style="3" customWidth="1"/>
    <col min="9220" max="9220" width="42.28125" style="3" customWidth="1"/>
    <col min="9221" max="9221" width="16.8515625" style="3" customWidth="1"/>
    <col min="9222" max="9222" width="18.8515625" style="3" customWidth="1"/>
    <col min="9223" max="9223" width="4.421875" style="3" customWidth="1"/>
    <col min="9224" max="9224" width="9.8515625" style="3" customWidth="1"/>
    <col min="9225" max="9225" width="11.140625" style="3" customWidth="1"/>
    <col min="9226" max="9226" width="12.57421875" style="3" customWidth="1"/>
    <col min="9227" max="9227" width="18.7109375" style="3" customWidth="1"/>
    <col min="9228" max="9471" width="9.140625" style="3" customWidth="1"/>
    <col min="9472" max="9472" width="5.140625" style="3" customWidth="1"/>
    <col min="9473" max="9473" width="3.00390625" style="3" customWidth="1"/>
    <col min="9474" max="9474" width="3.7109375" style="3" customWidth="1"/>
    <col min="9475" max="9475" width="18.57421875" style="3" customWidth="1"/>
    <col min="9476" max="9476" width="42.28125" style="3" customWidth="1"/>
    <col min="9477" max="9477" width="16.8515625" style="3" customWidth="1"/>
    <col min="9478" max="9478" width="18.8515625" style="3" customWidth="1"/>
    <col min="9479" max="9479" width="4.421875" style="3" customWidth="1"/>
    <col min="9480" max="9480" width="9.8515625" style="3" customWidth="1"/>
    <col min="9481" max="9481" width="11.140625" style="3" customWidth="1"/>
    <col min="9482" max="9482" width="12.57421875" style="3" customWidth="1"/>
    <col min="9483" max="9483" width="18.7109375" style="3" customWidth="1"/>
    <col min="9484" max="9727" width="9.140625" style="3" customWidth="1"/>
    <col min="9728" max="9728" width="5.140625" style="3" customWidth="1"/>
    <col min="9729" max="9729" width="3.00390625" style="3" customWidth="1"/>
    <col min="9730" max="9730" width="3.7109375" style="3" customWidth="1"/>
    <col min="9731" max="9731" width="18.57421875" style="3" customWidth="1"/>
    <col min="9732" max="9732" width="42.28125" style="3" customWidth="1"/>
    <col min="9733" max="9733" width="16.8515625" style="3" customWidth="1"/>
    <col min="9734" max="9734" width="18.8515625" style="3" customWidth="1"/>
    <col min="9735" max="9735" width="4.421875" style="3" customWidth="1"/>
    <col min="9736" max="9736" width="9.8515625" style="3" customWidth="1"/>
    <col min="9737" max="9737" width="11.140625" style="3" customWidth="1"/>
    <col min="9738" max="9738" width="12.57421875" style="3" customWidth="1"/>
    <col min="9739" max="9739" width="18.7109375" style="3" customWidth="1"/>
    <col min="9740" max="9983" width="9.140625" style="3" customWidth="1"/>
    <col min="9984" max="9984" width="5.140625" style="3" customWidth="1"/>
    <col min="9985" max="9985" width="3.00390625" style="3" customWidth="1"/>
    <col min="9986" max="9986" width="3.7109375" style="3" customWidth="1"/>
    <col min="9987" max="9987" width="18.57421875" style="3" customWidth="1"/>
    <col min="9988" max="9988" width="42.28125" style="3" customWidth="1"/>
    <col min="9989" max="9989" width="16.8515625" style="3" customWidth="1"/>
    <col min="9990" max="9990" width="18.8515625" style="3" customWidth="1"/>
    <col min="9991" max="9991" width="4.421875" style="3" customWidth="1"/>
    <col min="9992" max="9992" width="9.8515625" style="3" customWidth="1"/>
    <col min="9993" max="9993" width="11.140625" style="3" customWidth="1"/>
    <col min="9994" max="9994" width="12.57421875" style="3" customWidth="1"/>
    <col min="9995" max="9995" width="18.7109375" style="3" customWidth="1"/>
    <col min="9996" max="10239" width="9.140625" style="3" customWidth="1"/>
    <col min="10240" max="10240" width="5.140625" style="3" customWidth="1"/>
    <col min="10241" max="10241" width="3.00390625" style="3" customWidth="1"/>
    <col min="10242" max="10242" width="3.7109375" style="3" customWidth="1"/>
    <col min="10243" max="10243" width="18.57421875" style="3" customWidth="1"/>
    <col min="10244" max="10244" width="42.28125" style="3" customWidth="1"/>
    <col min="10245" max="10245" width="16.8515625" style="3" customWidth="1"/>
    <col min="10246" max="10246" width="18.8515625" style="3" customWidth="1"/>
    <col min="10247" max="10247" width="4.421875" style="3" customWidth="1"/>
    <col min="10248" max="10248" width="9.8515625" style="3" customWidth="1"/>
    <col min="10249" max="10249" width="11.140625" style="3" customWidth="1"/>
    <col min="10250" max="10250" width="12.57421875" style="3" customWidth="1"/>
    <col min="10251" max="10251" width="18.7109375" style="3" customWidth="1"/>
    <col min="10252" max="10495" width="9.140625" style="3" customWidth="1"/>
    <col min="10496" max="10496" width="5.140625" style="3" customWidth="1"/>
    <col min="10497" max="10497" width="3.00390625" style="3" customWidth="1"/>
    <col min="10498" max="10498" width="3.7109375" style="3" customWidth="1"/>
    <col min="10499" max="10499" width="18.57421875" style="3" customWidth="1"/>
    <col min="10500" max="10500" width="42.28125" style="3" customWidth="1"/>
    <col min="10501" max="10501" width="16.8515625" style="3" customWidth="1"/>
    <col min="10502" max="10502" width="18.8515625" style="3" customWidth="1"/>
    <col min="10503" max="10503" width="4.421875" style="3" customWidth="1"/>
    <col min="10504" max="10504" width="9.8515625" style="3" customWidth="1"/>
    <col min="10505" max="10505" width="11.140625" style="3" customWidth="1"/>
    <col min="10506" max="10506" width="12.57421875" style="3" customWidth="1"/>
    <col min="10507" max="10507" width="18.7109375" style="3" customWidth="1"/>
    <col min="10508" max="10751" width="9.140625" style="3" customWidth="1"/>
    <col min="10752" max="10752" width="5.140625" style="3" customWidth="1"/>
    <col min="10753" max="10753" width="3.00390625" style="3" customWidth="1"/>
    <col min="10754" max="10754" width="3.7109375" style="3" customWidth="1"/>
    <col min="10755" max="10755" width="18.57421875" style="3" customWidth="1"/>
    <col min="10756" max="10756" width="42.28125" style="3" customWidth="1"/>
    <col min="10757" max="10757" width="16.8515625" style="3" customWidth="1"/>
    <col min="10758" max="10758" width="18.8515625" style="3" customWidth="1"/>
    <col min="10759" max="10759" width="4.421875" style="3" customWidth="1"/>
    <col min="10760" max="10760" width="9.8515625" style="3" customWidth="1"/>
    <col min="10761" max="10761" width="11.140625" style="3" customWidth="1"/>
    <col min="10762" max="10762" width="12.57421875" style="3" customWidth="1"/>
    <col min="10763" max="10763" width="18.7109375" style="3" customWidth="1"/>
    <col min="10764" max="11007" width="9.140625" style="3" customWidth="1"/>
    <col min="11008" max="11008" width="5.140625" style="3" customWidth="1"/>
    <col min="11009" max="11009" width="3.00390625" style="3" customWidth="1"/>
    <col min="11010" max="11010" width="3.7109375" style="3" customWidth="1"/>
    <col min="11011" max="11011" width="18.57421875" style="3" customWidth="1"/>
    <col min="11012" max="11012" width="42.28125" style="3" customWidth="1"/>
    <col min="11013" max="11013" width="16.8515625" style="3" customWidth="1"/>
    <col min="11014" max="11014" width="18.8515625" style="3" customWidth="1"/>
    <col min="11015" max="11015" width="4.421875" style="3" customWidth="1"/>
    <col min="11016" max="11016" width="9.8515625" style="3" customWidth="1"/>
    <col min="11017" max="11017" width="11.140625" style="3" customWidth="1"/>
    <col min="11018" max="11018" width="12.57421875" style="3" customWidth="1"/>
    <col min="11019" max="11019" width="18.7109375" style="3" customWidth="1"/>
    <col min="11020" max="11263" width="9.140625" style="3" customWidth="1"/>
    <col min="11264" max="11264" width="5.140625" style="3" customWidth="1"/>
    <col min="11265" max="11265" width="3.00390625" style="3" customWidth="1"/>
    <col min="11266" max="11266" width="3.7109375" style="3" customWidth="1"/>
    <col min="11267" max="11267" width="18.57421875" style="3" customWidth="1"/>
    <col min="11268" max="11268" width="42.28125" style="3" customWidth="1"/>
    <col min="11269" max="11269" width="16.8515625" style="3" customWidth="1"/>
    <col min="11270" max="11270" width="18.8515625" style="3" customWidth="1"/>
    <col min="11271" max="11271" width="4.421875" style="3" customWidth="1"/>
    <col min="11272" max="11272" width="9.8515625" style="3" customWidth="1"/>
    <col min="11273" max="11273" width="11.140625" style="3" customWidth="1"/>
    <col min="11274" max="11274" width="12.57421875" style="3" customWidth="1"/>
    <col min="11275" max="11275" width="18.7109375" style="3" customWidth="1"/>
    <col min="11276" max="11519" width="9.140625" style="3" customWidth="1"/>
    <col min="11520" max="11520" width="5.140625" style="3" customWidth="1"/>
    <col min="11521" max="11521" width="3.00390625" style="3" customWidth="1"/>
    <col min="11522" max="11522" width="3.7109375" style="3" customWidth="1"/>
    <col min="11523" max="11523" width="18.57421875" style="3" customWidth="1"/>
    <col min="11524" max="11524" width="42.28125" style="3" customWidth="1"/>
    <col min="11525" max="11525" width="16.8515625" style="3" customWidth="1"/>
    <col min="11526" max="11526" width="18.8515625" style="3" customWidth="1"/>
    <col min="11527" max="11527" width="4.421875" style="3" customWidth="1"/>
    <col min="11528" max="11528" width="9.8515625" style="3" customWidth="1"/>
    <col min="11529" max="11529" width="11.140625" style="3" customWidth="1"/>
    <col min="11530" max="11530" width="12.57421875" style="3" customWidth="1"/>
    <col min="11531" max="11531" width="18.7109375" style="3" customWidth="1"/>
    <col min="11532" max="11775" width="9.140625" style="3" customWidth="1"/>
    <col min="11776" max="11776" width="5.140625" style="3" customWidth="1"/>
    <col min="11777" max="11777" width="3.00390625" style="3" customWidth="1"/>
    <col min="11778" max="11778" width="3.7109375" style="3" customWidth="1"/>
    <col min="11779" max="11779" width="18.57421875" style="3" customWidth="1"/>
    <col min="11780" max="11780" width="42.28125" style="3" customWidth="1"/>
    <col min="11781" max="11781" width="16.8515625" style="3" customWidth="1"/>
    <col min="11782" max="11782" width="18.8515625" style="3" customWidth="1"/>
    <col min="11783" max="11783" width="4.421875" style="3" customWidth="1"/>
    <col min="11784" max="11784" width="9.8515625" style="3" customWidth="1"/>
    <col min="11785" max="11785" width="11.140625" style="3" customWidth="1"/>
    <col min="11786" max="11786" width="12.57421875" style="3" customWidth="1"/>
    <col min="11787" max="11787" width="18.7109375" style="3" customWidth="1"/>
    <col min="11788" max="12031" width="9.140625" style="3" customWidth="1"/>
    <col min="12032" max="12032" width="5.140625" style="3" customWidth="1"/>
    <col min="12033" max="12033" width="3.00390625" style="3" customWidth="1"/>
    <col min="12034" max="12034" width="3.7109375" style="3" customWidth="1"/>
    <col min="12035" max="12035" width="18.57421875" style="3" customWidth="1"/>
    <col min="12036" max="12036" width="42.28125" style="3" customWidth="1"/>
    <col min="12037" max="12037" width="16.8515625" style="3" customWidth="1"/>
    <col min="12038" max="12038" width="18.8515625" style="3" customWidth="1"/>
    <col min="12039" max="12039" width="4.421875" style="3" customWidth="1"/>
    <col min="12040" max="12040" width="9.8515625" style="3" customWidth="1"/>
    <col min="12041" max="12041" width="11.140625" style="3" customWidth="1"/>
    <col min="12042" max="12042" width="12.57421875" style="3" customWidth="1"/>
    <col min="12043" max="12043" width="18.7109375" style="3" customWidth="1"/>
    <col min="12044" max="12287" width="9.140625" style="3" customWidth="1"/>
    <col min="12288" max="12288" width="5.140625" style="3" customWidth="1"/>
    <col min="12289" max="12289" width="3.00390625" style="3" customWidth="1"/>
    <col min="12290" max="12290" width="3.7109375" style="3" customWidth="1"/>
    <col min="12291" max="12291" width="18.57421875" style="3" customWidth="1"/>
    <col min="12292" max="12292" width="42.28125" style="3" customWidth="1"/>
    <col min="12293" max="12293" width="16.8515625" style="3" customWidth="1"/>
    <col min="12294" max="12294" width="18.8515625" style="3" customWidth="1"/>
    <col min="12295" max="12295" width="4.421875" style="3" customWidth="1"/>
    <col min="12296" max="12296" width="9.8515625" style="3" customWidth="1"/>
    <col min="12297" max="12297" width="11.140625" style="3" customWidth="1"/>
    <col min="12298" max="12298" width="12.57421875" style="3" customWidth="1"/>
    <col min="12299" max="12299" width="18.7109375" style="3" customWidth="1"/>
    <col min="12300" max="12543" width="9.140625" style="3" customWidth="1"/>
    <col min="12544" max="12544" width="5.140625" style="3" customWidth="1"/>
    <col min="12545" max="12545" width="3.00390625" style="3" customWidth="1"/>
    <col min="12546" max="12546" width="3.7109375" style="3" customWidth="1"/>
    <col min="12547" max="12547" width="18.57421875" style="3" customWidth="1"/>
    <col min="12548" max="12548" width="42.28125" style="3" customWidth="1"/>
    <col min="12549" max="12549" width="16.8515625" style="3" customWidth="1"/>
    <col min="12550" max="12550" width="18.8515625" style="3" customWidth="1"/>
    <col min="12551" max="12551" width="4.421875" style="3" customWidth="1"/>
    <col min="12552" max="12552" width="9.8515625" style="3" customWidth="1"/>
    <col min="12553" max="12553" width="11.140625" style="3" customWidth="1"/>
    <col min="12554" max="12554" width="12.57421875" style="3" customWidth="1"/>
    <col min="12555" max="12555" width="18.7109375" style="3" customWidth="1"/>
    <col min="12556" max="12799" width="9.140625" style="3" customWidth="1"/>
    <col min="12800" max="12800" width="5.140625" style="3" customWidth="1"/>
    <col min="12801" max="12801" width="3.00390625" style="3" customWidth="1"/>
    <col min="12802" max="12802" width="3.7109375" style="3" customWidth="1"/>
    <col min="12803" max="12803" width="18.57421875" style="3" customWidth="1"/>
    <col min="12804" max="12804" width="42.28125" style="3" customWidth="1"/>
    <col min="12805" max="12805" width="16.8515625" style="3" customWidth="1"/>
    <col min="12806" max="12806" width="18.8515625" style="3" customWidth="1"/>
    <col min="12807" max="12807" width="4.421875" style="3" customWidth="1"/>
    <col min="12808" max="12808" width="9.8515625" style="3" customWidth="1"/>
    <col min="12809" max="12809" width="11.140625" style="3" customWidth="1"/>
    <col min="12810" max="12810" width="12.57421875" style="3" customWidth="1"/>
    <col min="12811" max="12811" width="18.7109375" style="3" customWidth="1"/>
    <col min="12812" max="13055" width="9.140625" style="3" customWidth="1"/>
    <col min="13056" max="13056" width="5.140625" style="3" customWidth="1"/>
    <col min="13057" max="13057" width="3.00390625" style="3" customWidth="1"/>
    <col min="13058" max="13058" width="3.7109375" style="3" customWidth="1"/>
    <col min="13059" max="13059" width="18.57421875" style="3" customWidth="1"/>
    <col min="13060" max="13060" width="42.28125" style="3" customWidth="1"/>
    <col min="13061" max="13061" width="16.8515625" style="3" customWidth="1"/>
    <col min="13062" max="13062" width="18.8515625" style="3" customWidth="1"/>
    <col min="13063" max="13063" width="4.421875" style="3" customWidth="1"/>
    <col min="13064" max="13064" width="9.8515625" style="3" customWidth="1"/>
    <col min="13065" max="13065" width="11.140625" style="3" customWidth="1"/>
    <col min="13066" max="13066" width="12.57421875" style="3" customWidth="1"/>
    <col min="13067" max="13067" width="18.7109375" style="3" customWidth="1"/>
    <col min="13068" max="13311" width="9.140625" style="3" customWidth="1"/>
    <col min="13312" max="13312" width="5.140625" style="3" customWidth="1"/>
    <col min="13313" max="13313" width="3.00390625" style="3" customWidth="1"/>
    <col min="13314" max="13314" width="3.7109375" style="3" customWidth="1"/>
    <col min="13315" max="13315" width="18.57421875" style="3" customWidth="1"/>
    <col min="13316" max="13316" width="42.28125" style="3" customWidth="1"/>
    <col min="13317" max="13317" width="16.8515625" style="3" customWidth="1"/>
    <col min="13318" max="13318" width="18.8515625" style="3" customWidth="1"/>
    <col min="13319" max="13319" width="4.421875" style="3" customWidth="1"/>
    <col min="13320" max="13320" width="9.8515625" style="3" customWidth="1"/>
    <col min="13321" max="13321" width="11.140625" style="3" customWidth="1"/>
    <col min="13322" max="13322" width="12.57421875" style="3" customWidth="1"/>
    <col min="13323" max="13323" width="18.7109375" style="3" customWidth="1"/>
    <col min="13324" max="13567" width="9.140625" style="3" customWidth="1"/>
    <col min="13568" max="13568" width="5.140625" style="3" customWidth="1"/>
    <col min="13569" max="13569" width="3.00390625" style="3" customWidth="1"/>
    <col min="13570" max="13570" width="3.7109375" style="3" customWidth="1"/>
    <col min="13571" max="13571" width="18.57421875" style="3" customWidth="1"/>
    <col min="13572" max="13572" width="42.28125" style="3" customWidth="1"/>
    <col min="13573" max="13573" width="16.8515625" style="3" customWidth="1"/>
    <col min="13574" max="13574" width="18.8515625" style="3" customWidth="1"/>
    <col min="13575" max="13575" width="4.421875" style="3" customWidth="1"/>
    <col min="13576" max="13576" width="9.8515625" style="3" customWidth="1"/>
    <col min="13577" max="13577" width="11.140625" style="3" customWidth="1"/>
    <col min="13578" max="13578" width="12.57421875" style="3" customWidth="1"/>
    <col min="13579" max="13579" width="18.7109375" style="3" customWidth="1"/>
    <col min="13580" max="13823" width="9.140625" style="3" customWidth="1"/>
    <col min="13824" max="13824" width="5.140625" style="3" customWidth="1"/>
    <col min="13825" max="13825" width="3.00390625" style="3" customWidth="1"/>
    <col min="13826" max="13826" width="3.7109375" style="3" customWidth="1"/>
    <col min="13827" max="13827" width="18.57421875" style="3" customWidth="1"/>
    <col min="13828" max="13828" width="42.28125" style="3" customWidth="1"/>
    <col min="13829" max="13829" width="16.8515625" style="3" customWidth="1"/>
    <col min="13830" max="13830" width="18.8515625" style="3" customWidth="1"/>
    <col min="13831" max="13831" width="4.421875" style="3" customWidth="1"/>
    <col min="13832" max="13832" width="9.8515625" style="3" customWidth="1"/>
    <col min="13833" max="13833" width="11.140625" style="3" customWidth="1"/>
    <col min="13834" max="13834" width="12.57421875" style="3" customWidth="1"/>
    <col min="13835" max="13835" width="18.7109375" style="3" customWidth="1"/>
    <col min="13836" max="14079" width="9.140625" style="3" customWidth="1"/>
    <col min="14080" max="14080" width="5.140625" style="3" customWidth="1"/>
    <col min="14081" max="14081" width="3.00390625" style="3" customWidth="1"/>
    <col min="14082" max="14082" width="3.7109375" style="3" customWidth="1"/>
    <col min="14083" max="14083" width="18.57421875" style="3" customWidth="1"/>
    <col min="14084" max="14084" width="42.28125" style="3" customWidth="1"/>
    <col min="14085" max="14085" width="16.8515625" style="3" customWidth="1"/>
    <col min="14086" max="14086" width="18.8515625" style="3" customWidth="1"/>
    <col min="14087" max="14087" width="4.421875" style="3" customWidth="1"/>
    <col min="14088" max="14088" width="9.8515625" style="3" customWidth="1"/>
    <col min="14089" max="14089" width="11.140625" style="3" customWidth="1"/>
    <col min="14090" max="14090" width="12.57421875" style="3" customWidth="1"/>
    <col min="14091" max="14091" width="18.7109375" style="3" customWidth="1"/>
    <col min="14092" max="14335" width="9.140625" style="3" customWidth="1"/>
    <col min="14336" max="14336" width="5.140625" style="3" customWidth="1"/>
    <col min="14337" max="14337" width="3.00390625" style="3" customWidth="1"/>
    <col min="14338" max="14338" width="3.7109375" style="3" customWidth="1"/>
    <col min="14339" max="14339" width="18.57421875" style="3" customWidth="1"/>
    <col min="14340" max="14340" width="42.28125" style="3" customWidth="1"/>
    <col min="14341" max="14341" width="16.8515625" style="3" customWidth="1"/>
    <col min="14342" max="14342" width="18.8515625" style="3" customWidth="1"/>
    <col min="14343" max="14343" width="4.421875" style="3" customWidth="1"/>
    <col min="14344" max="14344" width="9.8515625" style="3" customWidth="1"/>
    <col min="14345" max="14345" width="11.140625" style="3" customWidth="1"/>
    <col min="14346" max="14346" width="12.57421875" style="3" customWidth="1"/>
    <col min="14347" max="14347" width="18.7109375" style="3" customWidth="1"/>
    <col min="14348" max="14591" width="9.140625" style="3" customWidth="1"/>
    <col min="14592" max="14592" width="5.140625" style="3" customWidth="1"/>
    <col min="14593" max="14593" width="3.00390625" style="3" customWidth="1"/>
    <col min="14594" max="14594" width="3.7109375" style="3" customWidth="1"/>
    <col min="14595" max="14595" width="18.57421875" style="3" customWidth="1"/>
    <col min="14596" max="14596" width="42.28125" style="3" customWidth="1"/>
    <col min="14597" max="14597" width="16.8515625" style="3" customWidth="1"/>
    <col min="14598" max="14598" width="18.8515625" style="3" customWidth="1"/>
    <col min="14599" max="14599" width="4.421875" style="3" customWidth="1"/>
    <col min="14600" max="14600" width="9.8515625" style="3" customWidth="1"/>
    <col min="14601" max="14601" width="11.140625" style="3" customWidth="1"/>
    <col min="14602" max="14602" width="12.57421875" style="3" customWidth="1"/>
    <col min="14603" max="14603" width="18.7109375" style="3" customWidth="1"/>
    <col min="14604" max="14847" width="9.140625" style="3" customWidth="1"/>
    <col min="14848" max="14848" width="5.140625" style="3" customWidth="1"/>
    <col min="14849" max="14849" width="3.00390625" style="3" customWidth="1"/>
    <col min="14850" max="14850" width="3.7109375" style="3" customWidth="1"/>
    <col min="14851" max="14851" width="18.57421875" style="3" customWidth="1"/>
    <col min="14852" max="14852" width="42.28125" style="3" customWidth="1"/>
    <col min="14853" max="14853" width="16.8515625" style="3" customWidth="1"/>
    <col min="14854" max="14854" width="18.8515625" style="3" customWidth="1"/>
    <col min="14855" max="14855" width="4.421875" style="3" customWidth="1"/>
    <col min="14856" max="14856" width="9.8515625" style="3" customWidth="1"/>
    <col min="14857" max="14857" width="11.140625" style="3" customWidth="1"/>
    <col min="14858" max="14858" width="12.57421875" style="3" customWidth="1"/>
    <col min="14859" max="14859" width="18.7109375" style="3" customWidth="1"/>
    <col min="14860" max="15103" width="9.140625" style="3" customWidth="1"/>
    <col min="15104" max="15104" width="5.140625" style="3" customWidth="1"/>
    <col min="15105" max="15105" width="3.00390625" style="3" customWidth="1"/>
    <col min="15106" max="15106" width="3.7109375" style="3" customWidth="1"/>
    <col min="15107" max="15107" width="18.57421875" style="3" customWidth="1"/>
    <col min="15108" max="15108" width="42.28125" style="3" customWidth="1"/>
    <col min="15109" max="15109" width="16.8515625" style="3" customWidth="1"/>
    <col min="15110" max="15110" width="18.8515625" style="3" customWidth="1"/>
    <col min="15111" max="15111" width="4.421875" style="3" customWidth="1"/>
    <col min="15112" max="15112" width="9.8515625" style="3" customWidth="1"/>
    <col min="15113" max="15113" width="11.140625" style="3" customWidth="1"/>
    <col min="15114" max="15114" width="12.57421875" style="3" customWidth="1"/>
    <col min="15115" max="15115" width="18.7109375" style="3" customWidth="1"/>
    <col min="15116" max="15359" width="9.140625" style="3" customWidth="1"/>
    <col min="15360" max="15360" width="5.140625" style="3" customWidth="1"/>
    <col min="15361" max="15361" width="3.00390625" style="3" customWidth="1"/>
    <col min="15362" max="15362" width="3.7109375" style="3" customWidth="1"/>
    <col min="15363" max="15363" width="18.57421875" style="3" customWidth="1"/>
    <col min="15364" max="15364" width="42.28125" style="3" customWidth="1"/>
    <col min="15365" max="15365" width="16.8515625" style="3" customWidth="1"/>
    <col min="15366" max="15366" width="18.8515625" style="3" customWidth="1"/>
    <col min="15367" max="15367" width="4.421875" style="3" customWidth="1"/>
    <col min="15368" max="15368" width="9.8515625" style="3" customWidth="1"/>
    <col min="15369" max="15369" width="11.140625" style="3" customWidth="1"/>
    <col min="15370" max="15370" width="12.57421875" style="3" customWidth="1"/>
    <col min="15371" max="15371" width="18.7109375" style="3" customWidth="1"/>
    <col min="15372" max="15615" width="9.140625" style="3" customWidth="1"/>
    <col min="15616" max="15616" width="5.140625" style="3" customWidth="1"/>
    <col min="15617" max="15617" width="3.00390625" style="3" customWidth="1"/>
    <col min="15618" max="15618" width="3.7109375" style="3" customWidth="1"/>
    <col min="15619" max="15619" width="18.57421875" style="3" customWidth="1"/>
    <col min="15620" max="15620" width="42.28125" style="3" customWidth="1"/>
    <col min="15621" max="15621" width="16.8515625" style="3" customWidth="1"/>
    <col min="15622" max="15622" width="18.8515625" style="3" customWidth="1"/>
    <col min="15623" max="15623" width="4.421875" style="3" customWidth="1"/>
    <col min="15624" max="15624" width="9.8515625" style="3" customWidth="1"/>
    <col min="15625" max="15625" width="11.140625" style="3" customWidth="1"/>
    <col min="15626" max="15626" width="12.57421875" style="3" customWidth="1"/>
    <col min="15627" max="15627" width="18.7109375" style="3" customWidth="1"/>
    <col min="15628" max="15871" width="9.140625" style="3" customWidth="1"/>
    <col min="15872" max="15872" width="5.140625" style="3" customWidth="1"/>
    <col min="15873" max="15873" width="3.00390625" style="3" customWidth="1"/>
    <col min="15874" max="15874" width="3.7109375" style="3" customWidth="1"/>
    <col min="15875" max="15875" width="18.57421875" style="3" customWidth="1"/>
    <col min="15876" max="15876" width="42.28125" style="3" customWidth="1"/>
    <col min="15877" max="15877" width="16.8515625" style="3" customWidth="1"/>
    <col min="15878" max="15878" width="18.8515625" style="3" customWidth="1"/>
    <col min="15879" max="15879" width="4.421875" style="3" customWidth="1"/>
    <col min="15880" max="15880" width="9.8515625" style="3" customWidth="1"/>
    <col min="15881" max="15881" width="11.140625" style="3" customWidth="1"/>
    <col min="15882" max="15882" width="12.57421875" style="3" customWidth="1"/>
    <col min="15883" max="15883" width="18.7109375" style="3" customWidth="1"/>
    <col min="15884" max="16127" width="9.140625" style="3" customWidth="1"/>
    <col min="16128" max="16128" width="5.140625" style="3" customWidth="1"/>
    <col min="16129" max="16129" width="3.00390625" style="3" customWidth="1"/>
    <col min="16130" max="16130" width="3.7109375" style="3" customWidth="1"/>
    <col min="16131" max="16131" width="18.57421875" style="3" customWidth="1"/>
    <col min="16132" max="16132" width="42.28125" style="3" customWidth="1"/>
    <col min="16133" max="16133" width="16.8515625" style="3" customWidth="1"/>
    <col min="16134" max="16134" width="18.8515625" style="3" customWidth="1"/>
    <col min="16135" max="16135" width="4.421875" style="3" customWidth="1"/>
    <col min="16136" max="16136" width="9.8515625" style="3" customWidth="1"/>
    <col min="16137" max="16137" width="11.140625" style="3" customWidth="1"/>
    <col min="16138" max="16138" width="12.57421875" style="3" customWidth="1"/>
    <col min="16139" max="16139" width="18.7109375" style="3" customWidth="1"/>
    <col min="16140" max="16384" width="9.140625" style="3" customWidth="1"/>
  </cols>
  <sheetData>
    <row r="1" spans="1:12" ht="17.4">
      <c r="A1" s="92" t="s">
        <v>0</v>
      </c>
      <c r="B1" s="92"/>
      <c r="C1" s="92"/>
      <c r="D1" s="92"/>
      <c r="E1" s="92"/>
      <c r="F1" s="42"/>
      <c r="G1" s="42"/>
      <c r="H1" s="42"/>
      <c r="I1" s="43"/>
      <c r="J1" s="43"/>
      <c r="K1" s="44"/>
      <c r="L1" s="45"/>
    </row>
    <row r="2" spans="1:12" ht="17.4">
      <c r="A2" s="46" t="s">
        <v>1</v>
      </c>
      <c r="B2" s="11"/>
      <c r="C2" s="47" t="s">
        <v>2</v>
      </c>
      <c r="D2" s="42"/>
      <c r="E2" s="48"/>
      <c r="F2" s="42"/>
      <c r="G2" s="42"/>
      <c r="H2" s="42"/>
      <c r="I2" s="43"/>
      <c r="J2" s="43"/>
      <c r="K2" s="44"/>
      <c r="L2" s="45"/>
    </row>
    <row r="3" spans="1:12" ht="15">
      <c r="A3" s="49" t="s">
        <v>3</v>
      </c>
      <c r="B3" s="50"/>
      <c r="C3" s="93" t="s">
        <v>4</v>
      </c>
      <c r="D3" s="93"/>
      <c r="E3" s="93"/>
      <c r="F3" s="51"/>
      <c r="G3" s="51"/>
      <c r="H3" s="51"/>
      <c r="I3" s="43"/>
      <c r="J3" s="43"/>
      <c r="K3" s="52"/>
      <c r="L3" s="50"/>
    </row>
    <row r="4" spans="1:12" ht="15">
      <c r="A4" s="46" t="s">
        <v>5</v>
      </c>
      <c r="B4" s="50"/>
      <c r="C4" s="46" t="s">
        <v>6</v>
      </c>
      <c r="D4" s="51"/>
      <c r="E4" s="49"/>
      <c r="F4" s="51"/>
      <c r="G4" s="51"/>
      <c r="H4" s="51"/>
      <c r="I4" s="43"/>
      <c r="J4" s="43"/>
      <c r="K4" s="52"/>
      <c r="L4" s="50"/>
    </row>
    <row r="5" spans="1:12" ht="15">
      <c r="A5" s="49" t="s">
        <v>7</v>
      </c>
      <c r="B5" s="50"/>
      <c r="C5" s="93"/>
      <c r="D5" s="93"/>
      <c r="E5" s="93"/>
      <c r="F5" s="51"/>
      <c r="G5" s="51"/>
      <c r="H5" s="51"/>
      <c r="I5" s="43"/>
      <c r="J5" s="43"/>
      <c r="K5" s="52"/>
      <c r="L5" s="50"/>
    </row>
    <row r="6" spans="1:12" ht="15">
      <c r="A6" s="49" t="s">
        <v>8</v>
      </c>
      <c r="B6" s="50"/>
      <c r="C6" s="93" t="s">
        <v>9</v>
      </c>
      <c r="D6" s="93"/>
      <c r="E6" s="93"/>
      <c r="F6" s="51"/>
      <c r="G6" s="51"/>
      <c r="H6" s="51"/>
      <c r="I6" s="43"/>
      <c r="J6" s="43"/>
      <c r="K6" s="52"/>
      <c r="L6" s="50"/>
    </row>
    <row r="7" spans="1:12" ht="15">
      <c r="A7" s="50" t="s">
        <v>10</v>
      </c>
      <c r="B7" s="50"/>
      <c r="C7" s="53" t="s">
        <v>11</v>
      </c>
      <c r="D7" s="43"/>
      <c r="E7" s="50"/>
      <c r="F7" s="43"/>
      <c r="G7" s="43"/>
      <c r="H7" s="43"/>
      <c r="I7" s="43"/>
      <c r="J7" s="43"/>
      <c r="K7" s="52"/>
      <c r="L7" s="50"/>
    </row>
    <row r="8" spans="1:12" ht="15">
      <c r="A8" s="50"/>
      <c r="B8" s="50"/>
      <c r="C8" s="50"/>
      <c r="D8" s="43"/>
      <c r="E8" s="50"/>
      <c r="F8" s="43"/>
      <c r="G8" s="43"/>
      <c r="H8" s="43"/>
      <c r="I8" s="43"/>
      <c r="J8" s="43"/>
      <c r="K8" s="52"/>
      <c r="L8" s="50"/>
    </row>
    <row r="9" spans="1:12" ht="15">
      <c r="A9" s="50" t="s">
        <v>12</v>
      </c>
      <c r="B9" s="50"/>
      <c r="C9" s="94" t="s">
        <v>13</v>
      </c>
      <c r="D9" s="94"/>
      <c r="E9" s="94"/>
      <c r="F9" s="43"/>
      <c r="G9" s="43"/>
      <c r="H9" s="43"/>
      <c r="I9" s="43"/>
      <c r="J9" s="43"/>
      <c r="K9" s="52"/>
      <c r="L9" s="50"/>
    </row>
    <row r="10" spans="1:12" ht="15">
      <c r="A10" s="46" t="s">
        <v>14</v>
      </c>
      <c r="B10" s="50"/>
      <c r="C10" s="54" t="s">
        <v>15</v>
      </c>
      <c r="D10" s="43"/>
      <c r="E10" s="50"/>
      <c r="F10" s="43"/>
      <c r="G10" s="43"/>
      <c r="H10" s="43"/>
      <c r="I10" s="43"/>
      <c r="J10" s="43"/>
      <c r="K10" s="52"/>
      <c r="L10" s="50"/>
    </row>
    <row r="11" spans="1:12" ht="15">
      <c r="A11" s="46" t="s">
        <v>16</v>
      </c>
      <c r="B11" s="50"/>
      <c r="C11" s="54">
        <v>0</v>
      </c>
      <c r="D11" s="43"/>
      <c r="E11" s="50"/>
      <c r="F11" s="43"/>
      <c r="G11" s="43"/>
      <c r="H11" s="43"/>
      <c r="I11" s="43"/>
      <c r="J11" s="43"/>
      <c r="K11" s="52"/>
      <c r="L11" s="50"/>
    </row>
    <row r="12" spans="1:12" ht="15">
      <c r="A12" s="50" t="s">
        <v>17</v>
      </c>
      <c r="B12" s="50"/>
      <c r="C12" s="94" t="s">
        <v>18</v>
      </c>
      <c r="D12" s="94"/>
      <c r="E12" s="94"/>
      <c r="F12" s="43"/>
      <c r="G12" s="43"/>
      <c r="H12" s="43"/>
      <c r="I12" s="43"/>
      <c r="J12" s="43"/>
      <c r="K12" s="52"/>
      <c r="L12" s="50"/>
    </row>
    <row r="13" spans="1:12" ht="15">
      <c r="A13" s="46" t="s">
        <v>14</v>
      </c>
      <c r="B13" s="50"/>
      <c r="C13" s="54" t="s">
        <v>19</v>
      </c>
      <c r="D13" s="43"/>
      <c r="E13" s="50"/>
      <c r="F13" s="43"/>
      <c r="G13" s="43"/>
      <c r="H13" s="43"/>
      <c r="I13" s="43"/>
      <c r="J13" s="43"/>
      <c r="K13" s="52"/>
      <c r="L13" s="50"/>
    </row>
    <row r="14" spans="1:12" ht="15">
      <c r="A14" s="46" t="s">
        <v>16</v>
      </c>
      <c r="B14" s="50"/>
      <c r="C14" s="54">
        <v>0</v>
      </c>
      <c r="D14" s="43"/>
      <c r="E14" s="50"/>
      <c r="F14" s="43"/>
      <c r="G14" s="43"/>
      <c r="H14" s="43"/>
      <c r="I14" s="43"/>
      <c r="J14" s="43"/>
      <c r="K14" s="52"/>
      <c r="L14" s="50"/>
    </row>
    <row r="15" spans="1:12" ht="15">
      <c r="A15" s="50" t="s">
        <v>20</v>
      </c>
      <c r="B15" s="50"/>
      <c r="C15" s="90" t="s">
        <v>21</v>
      </c>
      <c r="D15" s="91"/>
      <c r="E15" s="91"/>
      <c r="F15" s="55"/>
      <c r="G15" s="55"/>
      <c r="H15" s="55"/>
      <c r="I15" s="43"/>
      <c r="J15" s="43"/>
      <c r="K15" s="52"/>
      <c r="L15" s="50"/>
    </row>
    <row r="16" spans="1:12" ht="15" thickBot="1">
      <c r="A16" s="5"/>
      <c r="B16" s="5"/>
      <c r="C16" s="32"/>
      <c r="D16" s="31"/>
      <c r="E16" s="31"/>
      <c r="F16" s="33"/>
      <c r="G16" s="33"/>
      <c r="H16" s="33"/>
      <c r="I16" s="30"/>
      <c r="J16" s="30"/>
      <c r="K16" s="4"/>
      <c r="L16" s="5"/>
    </row>
    <row r="17" spans="1:12" ht="15" thickBot="1">
      <c r="A17" s="57"/>
      <c r="B17" s="58"/>
      <c r="C17" s="58"/>
      <c r="D17" s="56"/>
      <c r="E17" s="58" t="s">
        <v>875</v>
      </c>
      <c r="F17" s="56"/>
      <c r="G17" s="56"/>
      <c r="H17" s="56"/>
      <c r="I17" s="56"/>
      <c r="J17" s="56"/>
      <c r="K17" s="59"/>
      <c r="L17" s="60">
        <f>SUM(L21:L635)</f>
        <v>0</v>
      </c>
    </row>
    <row r="18" spans="1:12" ht="15" thickBot="1">
      <c r="A18" s="2"/>
      <c r="B18" s="2"/>
      <c r="C18" s="2"/>
      <c r="D18" s="34"/>
      <c r="E18" s="2"/>
      <c r="F18" s="34"/>
      <c r="G18" s="34"/>
      <c r="H18" s="34"/>
      <c r="I18" s="30"/>
      <c r="J18" s="30"/>
      <c r="K18" s="1"/>
      <c r="L18" s="35"/>
    </row>
    <row r="19" spans="1:13" ht="30.6">
      <c r="A19" s="61" t="s">
        <v>22</v>
      </c>
      <c r="B19" s="62" t="s">
        <v>23</v>
      </c>
      <c r="C19" s="62" t="s">
        <v>24</v>
      </c>
      <c r="D19" s="62" t="s">
        <v>25</v>
      </c>
      <c r="E19" s="62" t="s">
        <v>26</v>
      </c>
      <c r="F19" s="62" t="s">
        <v>27</v>
      </c>
      <c r="G19" s="62" t="s">
        <v>28</v>
      </c>
      <c r="H19" s="62" t="s">
        <v>29</v>
      </c>
      <c r="I19" s="62" t="s">
        <v>30</v>
      </c>
      <c r="J19" s="62" t="s">
        <v>31</v>
      </c>
      <c r="K19" s="62" t="s">
        <v>877</v>
      </c>
      <c r="L19" s="62" t="s">
        <v>876</v>
      </c>
      <c r="M19" s="63" t="s">
        <v>32</v>
      </c>
    </row>
    <row r="20" spans="1:13" ht="15" thickBot="1">
      <c r="A20" s="87">
        <v>1</v>
      </c>
      <c r="B20" s="88">
        <v>2</v>
      </c>
      <c r="C20" s="88">
        <v>3</v>
      </c>
      <c r="D20" s="88">
        <v>4</v>
      </c>
      <c r="E20" s="88">
        <v>5</v>
      </c>
      <c r="F20" s="88">
        <v>6</v>
      </c>
      <c r="G20" s="88">
        <v>7</v>
      </c>
      <c r="H20" s="88">
        <v>8</v>
      </c>
      <c r="I20" s="88">
        <v>9</v>
      </c>
      <c r="J20" s="88">
        <v>10</v>
      </c>
      <c r="K20" s="88">
        <v>11</v>
      </c>
      <c r="L20" s="88">
        <v>12</v>
      </c>
      <c r="M20" s="89">
        <v>13</v>
      </c>
    </row>
    <row r="21" spans="1:13" s="6" customFormat="1" ht="15">
      <c r="A21" s="79">
        <v>1</v>
      </c>
      <c r="B21" s="7"/>
      <c r="C21" s="7"/>
      <c r="D21" s="80" t="s">
        <v>33</v>
      </c>
      <c r="E21" s="81" t="s">
        <v>34</v>
      </c>
      <c r="F21" s="82" t="s">
        <v>35</v>
      </c>
      <c r="G21" s="83" t="s">
        <v>36</v>
      </c>
      <c r="H21" s="83" t="str">
        <f aca="true" t="shared" si="0" ref="H21:H23">LEFT(G21,4)</f>
        <v>1200</v>
      </c>
      <c r="I21" s="7" t="s">
        <v>37</v>
      </c>
      <c r="J21" s="7">
        <v>3</v>
      </c>
      <c r="K21" s="84"/>
      <c r="L21" s="85">
        <f aca="true" t="shared" si="1" ref="L21:L84">J21*K21</f>
        <v>0</v>
      </c>
      <c r="M21" s="86"/>
    </row>
    <row r="22" spans="1:13" ht="15">
      <c r="A22" s="65">
        <v>2</v>
      </c>
      <c r="B22" s="17"/>
      <c r="C22" s="17"/>
      <c r="D22" s="18" t="s">
        <v>38</v>
      </c>
      <c r="E22" s="19" t="s">
        <v>39</v>
      </c>
      <c r="F22" s="20" t="s">
        <v>40</v>
      </c>
      <c r="G22" s="21" t="s">
        <v>41</v>
      </c>
      <c r="H22" s="21" t="str">
        <f t="shared" si="0"/>
        <v>2240</v>
      </c>
      <c r="I22" s="17" t="s">
        <v>37</v>
      </c>
      <c r="J22" s="17">
        <v>2</v>
      </c>
      <c r="K22" s="77"/>
      <c r="L22" s="22">
        <f t="shared" si="1"/>
        <v>0</v>
      </c>
      <c r="M22" s="64"/>
    </row>
    <row r="23" spans="1:13" ht="15">
      <c r="A23" s="65">
        <v>3</v>
      </c>
      <c r="B23" s="17"/>
      <c r="C23" s="17"/>
      <c r="D23" s="18" t="s">
        <v>42</v>
      </c>
      <c r="E23" s="19" t="s">
        <v>43</v>
      </c>
      <c r="F23" s="20" t="s">
        <v>44</v>
      </c>
      <c r="G23" s="21" t="s">
        <v>45</v>
      </c>
      <c r="H23" s="21" t="str">
        <f t="shared" si="0"/>
        <v xml:space="preserve">900 </v>
      </c>
      <c r="I23" s="17" t="s">
        <v>37</v>
      </c>
      <c r="J23" s="17">
        <v>1</v>
      </c>
      <c r="K23" s="77"/>
      <c r="L23" s="22">
        <f t="shared" si="1"/>
        <v>0</v>
      </c>
      <c r="M23" s="64"/>
    </row>
    <row r="24" spans="1:13" ht="15">
      <c r="A24" s="65">
        <v>4</v>
      </c>
      <c r="B24" s="17"/>
      <c r="C24" s="17"/>
      <c r="D24" s="18" t="s">
        <v>46</v>
      </c>
      <c r="E24" s="19" t="s">
        <v>47</v>
      </c>
      <c r="F24" s="20" t="s">
        <v>48</v>
      </c>
      <c r="G24" s="21" t="s">
        <v>49</v>
      </c>
      <c r="H24" s="21" t="str">
        <f>LEFT(G24,4)</f>
        <v xml:space="preserve">600 </v>
      </c>
      <c r="I24" s="17" t="s">
        <v>37</v>
      </c>
      <c r="J24" s="17">
        <v>1</v>
      </c>
      <c r="K24" s="77"/>
      <c r="L24" s="22">
        <f t="shared" si="1"/>
        <v>0</v>
      </c>
      <c r="M24" s="64"/>
    </row>
    <row r="25" spans="1:13" ht="15">
      <c r="A25" s="65">
        <v>5</v>
      </c>
      <c r="B25" s="17"/>
      <c r="C25" s="17"/>
      <c r="D25" s="18" t="s">
        <v>50</v>
      </c>
      <c r="E25" s="19" t="s">
        <v>51</v>
      </c>
      <c r="F25" s="20" t="s">
        <v>52</v>
      </c>
      <c r="G25" s="21" t="s">
        <v>53</v>
      </c>
      <c r="H25" s="21" t="str">
        <f aca="true" t="shared" si="2" ref="H25:H88">LEFT(G25,4)</f>
        <v>1000</v>
      </c>
      <c r="I25" s="17" t="s">
        <v>37</v>
      </c>
      <c r="J25" s="17">
        <v>1</v>
      </c>
      <c r="K25" s="77"/>
      <c r="L25" s="22">
        <f t="shared" si="1"/>
        <v>0</v>
      </c>
      <c r="M25" s="64"/>
    </row>
    <row r="26" spans="1:13" ht="15">
      <c r="A26" s="65">
        <v>6</v>
      </c>
      <c r="B26" s="17"/>
      <c r="C26" s="17"/>
      <c r="D26" s="18" t="s">
        <v>54</v>
      </c>
      <c r="E26" s="19" t="s">
        <v>55</v>
      </c>
      <c r="F26" s="20" t="s">
        <v>56</v>
      </c>
      <c r="G26" s="21" t="s">
        <v>57</v>
      </c>
      <c r="H26" s="21" t="str">
        <f t="shared" si="2"/>
        <v xml:space="preserve">900 </v>
      </c>
      <c r="I26" s="17" t="s">
        <v>37</v>
      </c>
      <c r="J26" s="17">
        <v>1</v>
      </c>
      <c r="K26" s="77"/>
      <c r="L26" s="22">
        <f t="shared" si="1"/>
        <v>0</v>
      </c>
      <c r="M26" s="64"/>
    </row>
    <row r="27" spans="1:13" ht="15">
      <c r="A27" s="65">
        <v>7</v>
      </c>
      <c r="B27" s="17"/>
      <c r="C27" s="17"/>
      <c r="D27" s="18" t="s">
        <v>58</v>
      </c>
      <c r="E27" s="19" t="s">
        <v>59</v>
      </c>
      <c r="F27" s="20" t="s">
        <v>60</v>
      </c>
      <c r="G27" s="21" t="s">
        <v>61</v>
      </c>
      <c r="H27" s="21" t="str">
        <f t="shared" si="2"/>
        <v>1800</v>
      </c>
      <c r="I27" s="17" t="s">
        <v>37</v>
      </c>
      <c r="J27" s="17">
        <v>1</v>
      </c>
      <c r="K27" s="77"/>
      <c r="L27" s="22">
        <f t="shared" si="1"/>
        <v>0</v>
      </c>
      <c r="M27" s="64"/>
    </row>
    <row r="28" spans="1:13" ht="15">
      <c r="A28" s="65">
        <v>8</v>
      </c>
      <c r="B28" s="17"/>
      <c r="C28" s="17"/>
      <c r="D28" s="23" t="s">
        <v>58</v>
      </c>
      <c r="E28" s="19" t="s">
        <v>62</v>
      </c>
      <c r="F28" s="24" t="s">
        <v>63</v>
      </c>
      <c r="G28" s="21" t="s">
        <v>64</v>
      </c>
      <c r="H28" s="21" t="str">
        <f t="shared" si="2"/>
        <v xml:space="preserve">600 </v>
      </c>
      <c r="I28" s="17" t="s">
        <v>37</v>
      </c>
      <c r="J28" s="17">
        <v>2</v>
      </c>
      <c r="K28" s="77"/>
      <c r="L28" s="22">
        <f t="shared" si="1"/>
        <v>0</v>
      </c>
      <c r="M28" s="64"/>
    </row>
    <row r="29" spans="1:13" ht="15">
      <c r="A29" s="65">
        <v>9</v>
      </c>
      <c r="B29" s="17"/>
      <c r="C29" s="17"/>
      <c r="D29" s="18" t="s">
        <v>65</v>
      </c>
      <c r="E29" s="19" t="s">
        <v>47</v>
      </c>
      <c r="F29" s="20" t="s">
        <v>66</v>
      </c>
      <c r="G29" s="21" t="s">
        <v>67</v>
      </c>
      <c r="H29" s="21" t="str">
        <f t="shared" si="2"/>
        <v>1500</v>
      </c>
      <c r="I29" s="17" t="s">
        <v>37</v>
      </c>
      <c r="J29" s="17">
        <v>1</v>
      </c>
      <c r="K29" s="77"/>
      <c r="L29" s="22">
        <f t="shared" si="1"/>
        <v>0</v>
      </c>
      <c r="M29" s="64"/>
    </row>
    <row r="30" spans="1:13" ht="15">
      <c r="A30" s="65">
        <v>10</v>
      </c>
      <c r="B30" s="17"/>
      <c r="C30" s="17"/>
      <c r="D30" s="23" t="s">
        <v>65</v>
      </c>
      <c r="E30" s="19" t="s">
        <v>62</v>
      </c>
      <c r="F30" s="24" t="s">
        <v>63</v>
      </c>
      <c r="G30" s="21" t="s">
        <v>64</v>
      </c>
      <c r="H30" s="21" t="str">
        <f t="shared" si="2"/>
        <v xml:space="preserve">600 </v>
      </c>
      <c r="I30" s="17" t="s">
        <v>37</v>
      </c>
      <c r="J30" s="17">
        <v>2</v>
      </c>
      <c r="K30" s="77"/>
      <c r="L30" s="22">
        <f t="shared" si="1"/>
        <v>0</v>
      </c>
      <c r="M30" s="64"/>
    </row>
    <row r="31" spans="1:13" ht="15">
      <c r="A31" s="65">
        <v>11</v>
      </c>
      <c r="B31" s="17"/>
      <c r="C31" s="17"/>
      <c r="D31" s="18" t="s">
        <v>68</v>
      </c>
      <c r="E31" s="19" t="s">
        <v>47</v>
      </c>
      <c r="F31" s="20" t="s">
        <v>69</v>
      </c>
      <c r="G31" s="21" t="s">
        <v>70</v>
      </c>
      <c r="H31" s="21" t="str">
        <f t="shared" si="2"/>
        <v>1800</v>
      </c>
      <c r="I31" s="17" t="s">
        <v>37</v>
      </c>
      <c r="J31" s="17">
        <v>1</v>
      </c>
      <c r="K31" s="77"/>
      <c r="L31" s="22">
        <f t="shared" si="1"/>
        <v>0</v>
      </c>
      <c r="M31" s="64"/>
    </row>
    <row r="32" spans="1:13" ht="15">
      <c r="A32" s="65">
        <v>12</v>
      </c>
      <c r="B32" s="17"/>
      <c r="C32" s="17"/>
      <c r="D32" s="23" t="s">
        <v>68</v>
      </c>
      <c r="E32" s="19" t="s">
        <v>71</v>
      </c>
      <c r="F32" s="20" t="s">
        <v>72</v>
      </c>
      <c r="G32" s="21" t="s">
        <v>73</v>
      </c>
      <c r="H32" s="21" t="str">
        <f t="shared" si="2"/>
        <v xml:space="preserve">450 </v>
      </c>
      <c r="I32" s="17" t="s">
        <v>37</v>
      </c>
      <c r="J32" s="17">
        <v>1</v>
      </c>
      <c r="K32" s="77"/>
      <c r="L32" s="22">
        <f t="shared" si="1"/>
        <v>0</v>
      </c>
      <c r="M32" s="64"/>
    </row>
    <row r="33" spans="1:13" ht="15">
      <c r="A33" s="65">
        <v>13</v>
      </c>
      <c r="B33" s="17"/>
      <c r="C33" s="17"/>
      <c r="D33" s="23" t="s">
        <v>68</v>
      </c>
      <c r="E33" s="19" t="s">
        <v>74</v>
      </c>
      <c r="F33" s="20" t="s">
        <v>75</v>
      </c>
      <c r="G33" s="21" t="s">
        <v>73</v>
      </c>
      <c r="H33" s="21" t="str">
        <f t="shared" si="2"/>
        <v xml:space="preserve">450 </v>
      </c>
      <c r="I33" s="17" t="s">
        <v>37</v>
      </c>
      <c r="J33" s="17">
        <v>1</v>
      </c>
      <c r="K33" s="77"/>
      <c r="L33" s="22">
        <f t="shared" si="1"/>
        <v>0</v>
      </c>
      <c r="M33" s="64"/>
    </row>
    <row r="34" spans="1:13" ht="15">
      <c r="A34" s="65">
        <v>14</v>
      </c>
      <c r="B34" s="17"/>
      <c r="C34" s="17"/>
      <c r="D34" s="18" t="s">
        <v>76</v>
      </c>
      <c r="E34" s="19" t="s">
        <v>77</v>
      </c>
      <c r="F34" s="20" t="s">
        <v>78</v>
      </c>
      <c r="G34" s="21">
        <v>0</v>
      </c>
      <c r="H34" s="21" t="str">
        <f t="shared" si="2"/>
        <v>0</v>
      </c>
      <c r="I34" s="17" t="s">
        <v>37</v>
      </c>
      <c r="J34" s="17">
        <v>2</v>
      </c>
      <c r="K34" s="77"/>
      <c r="L34" s="22">
        <f t="shared" si="1"/>
        <v>0</v>
      </c>
      <c r="M34" s="64"/>
    </row>
    <row r="35" spans="1:13" ht="15">
      <c r="A35" s="65">
        <v>15</v>
      </c>
      <c r="B35" s="17"/>
      <c r="C35" s="17"/>
      <c r="D35" s="18" t="s">
        <v>79</v>
      </c>
      <c r="E35" s="19" t="s">
        <v>80</v>
      </c>
      <c r="F35" s="20" t="s">
        <v>81</v>
      </c>
      <c r="G35" s="21" t="s">
        <v>82</v>
      </c>
      <c r="H35" s="21" t="str">
        <f t="shared" si="2"/>
        <v>1000</v>
      </c>
      <c r="I35" s="17" t="s">
        <v>37</v>
      </c>
      <c r="J35" s="17">
        <v>1</v>
      </c>
      <c r="K35" s="77"/>
      <c r="L35" s="22">
        <f t="shared" si="1"/>
        <v>0</v>
      </c>
      <c r="M35" s="64"/>
    </row>
    <row r="36" spans="1:13" ht="15">
      <c r="A36" s="65">
        <v>16</v>
      </c>
      <c r="B36" s="17"/>
      <c r="C36" s="17"/>
      <c r="D36" s="18" t="s">
        <v>83</v>
      </c>
      <c r="E36" s="19" t="s">
        <v>84</v>
      </c>
      <c r="F36" s="20" t="s">
        <v>85</v>
      </c>
      <c r="G36" s="21" t="s">
        <v>86</v>
      </c>
      <c r="H36" s="21" t="str">
        <f t="shared" si="2"/>
        <v xml:space="preserve">900 </v>
      </c>
      <c r="I36" s="17" t="s">
        <v>37</v>
      </c>
      <c r="J36" s="17">
        <v>1</v>
      </c>
      <c r="K36" s="77"/>
      <c r="L36" s="22">
        <f t="shared" si="1"/>
        <v>0</v>
      </c>
      <c r="M36" s="64"/>
    </row>
    <row r="37" spans="1:13" ht="15">
      <c r="A37" s="65">
        <v>17</v>
      </c>
      <c r="B37" s="17"/>
      <c r="C37" s="17"/>
      <c r="D37" s="23" t="s">
        <v>87</v>
      </c>
      <c r="E37" s="19" t="s">
        <v>88</v>
      </c>
      <c r="F37" s="20" t="s">
        <v>89</v>
      </c>
      <c r="G37" s="21" t="s">
        <v>90</v>
      </c>
      <c r="H37" s="21" t="str">
        <f t="shared" si="2"/>
        <v>1000</v>
      </c>
      <c r="I37" s="17" t="s">
        <v>37</v>
      </c>
      <c r="J37" s="17">
        <v>1</v>
      </c>
      <c r="K37" s="77"/>
      <c r="L37" s="22">
        <f t="shared" si="1"/>
        <v>0</v>
      </c>
      <c r="M37" s="64"/>
    </row>
    <row r="38" spans="1:13" ht="15">
      <c r="A38" s="65">
        <v>18</v>
      </c>
      <c r="B38" s="17"/>
      <c r="C38" s="17"/>
      <c r="D38" s="23" t="s">
        <v>91</v>
      </c>
      <c r="E38" s="19" t="s">
        <v>92</v>
      </c>
      <c r="F38" s="20" t="s">
        <v>93</v>
      </c>
      <c r="G38" s="21" t="s">
        <v>94</v>
      </c>
      <c r="H38" s="21" t="str">
        <f t="shared" si="2"/>
        <v xml:space="preserve">600 </v>
      </c>
      <c r="I38" s="17" t="s">
        <v>37</v>
      </c>
      <c r="J38" s="17">
        <v>1</v>
      </c>
      <c r="K38" s="77"/>
      <c r="L38" s="22">
        <f t="shared" si="1"/>
        <v>0</v>
      </c>
      <c r="M38" s="64"/>
    </row>
    <row r="39" spans="1:13" ht="15">
      <c r="A39" s="65">
        <v>19</v>
      </c>
      <c r="B39" s="17"/>
      <c r="C39" s="17"/>
      <c r="D39" s="23" t="s">
        <v>95</v>
      </c>
      <c r="E39" s="19" t="s">
        <v>92</v>
      </c>
      <c r="F39" s="20" t="s">
        <v>96</v>
      </c>
      <c r="G39" s="21" t="s">
        <v>97</v>
      </c>
      <c r="H39" s="21" t="str">
        <f t="shared" si="2"/>
        <v xml:space="preserve">900 </v>
      </c>
      <c r="I39" s="17" t="s">
        <v>37</v>
      </c>
      <c r="J39" s="17">
        <v>3</v>
      </c>
      <c r="K39" s="77"/>
      <c r="L39" s="22">
        <f t="shared" si="1"/>
        <v>0</v>
      </c>
      <c r="M39" s="64"/>
    </row>
    <row r="40" spans="1:13" ht="15">
      <c r="A40" s="65">
        <v>20</v>
      </c>
      <c r="B40" s="17"/>
      <c r="C40" s="17"/>
      <c r="D40" s="18" t="s">
        <v>98</v>
      </c>
      <c r="E40" s="19" t="s">
        <v>99</v>
      </c>
      <c r="F40" s="20" t="s">
        <v>100</v>
      </c>
      <c r="G40" s="21" t="s">
        <v>101</v>
      </c>
      <c r="H40" s="21" t="str">
        <f t="shared" si="2"/>
        <v xml:space="preserve">600 </v>
      </c>
      <c r="I40" s="17" t="s">
        <v>37</v>
      </c>
      <c r="J40" s="17">
        <v>1</v>
      </c>
      <c r="K40" s="77"/>
      <c r="L40" s="22">
        <f t="shared" si="1"/>
        <v>0</v>
      </c>
      <c r="M40" s="64"/>
    </row>
    <row r="41" spans="1:13" ht="15">
      <c r="A41" s="65">
        <v>21</v>
      </c>
      <c r="B41" s="17"/>
      <c r="C41" s="17"/>
      <c r="D41" s="23" t="s">
        <v>98</v>
      </c>
      <c r="E41" s="19" t="s">
        <v>102</v>
      </c>
      <c r="F41" s="24" t="s">
        <v>103</v>
      </c>
      <c r="G41" s="21" t="s">
        <v>64</v>
      </c>
      <c r="H41" s="21" t="str">
        <f t="shared" si="2"/>
        <v xml:space="preserve">600 </v>
      </c>
      <c r="I41" s="17" t="s">
        <v>37</v>
      </c>
      <c r="J41" s="17">
        <v>1</v>
      </c>
      <c r="K41" s="77"/>
      <c r="L41" s="22">
        <f t="shared" si="1"/>
        <v>0</v>
      </c>
      <c r="M41" s="64"/>
    </row>
    <row r="42" spans="1:13" ht="15">
      <c r="A42" s="65">
        <v>22</v>
      </c>
      <c r="B42" s="17"/>
      <c r="C42" s="17"/>
      <c r="D42" s="18" t="s">
        <v>104</v>
      </c>
      <c r="E42" s="19" t="s">
        <v>59</v>
      </c>
      <c r="F42" s="20" t="s">
        <v>60</v>
      </c>
      <c r="G42" s="21" t="s">
        <v>61</v>
      </c>
      <c r="H42" s="21" t="str">
        <f t="shared" si="2"/>
        <v>1800</v>
      </c>
      <c r="I42" s="17" t="s">
        <v>37</v>
      </c>
      <c r="J42" s="17">
        <v>1</v>
      </c>
      <c r="K42" s="77"/>
      <c r="L42" s="22">
        <f t="shared" si="1"/>
        <v>0</v>
      </c>
      <c r="M42" s="64"/>
    </row>
    <row r="43" spans="1:13" ht="15">
      <c r="A43" s="65">
        <v>23</v>
      </c>
      <c r="B43" s="17"/>
      <c r="C43" s="17"/>
      <c r="D43" s="18" t="s">
        <v>105</v>
      </c>
      <c r="E43" s="19" t="s">
        <v>59</v>
      </c>
      <c r="F43" s="20" t="s">
        <v>60</v>
      </c>
      <c r="G43" s="21" t="s">
        <v>61</v>
      </c>
      <c r="H43" s="21" t="str">
        <f t="shared" si="2"/>
        <v>1800</v>
      </c>
      <c r="I43" s="17" t="s">
        <v>37</v>
      </c>
      <c r="J43" s="17">
        <v>1</v>
      </c>
      <c r="K43" s="77"/>
      <c r="L43" s="22">
        <f t="shared" si="1"/>
        <v>0</v>
      </c>
      <c r="M43" s="64"/>
    </row>
    <row r="44" spans="1:13" ht="15">
      <c r="A44" s="65">
        <v>24</v>
      </c>
      <c r="B44" s="17"/>
      <c r="C44" s="17"/>
      <c r="D44" s="23" t="s">
        <v>105</v>
      </c>
      <c r="E44" s="19" t="s">
        <v>71</v>
      </c>
      <c r="F44" s="20" t="s">
        <v>106</v>
      </c>
      <c r="G44" s="21" t="s">
        <v>64</v>
      </c>
      <c r="H44" s="21" t="str">
        <f t="shared" si="2"/>
        <v xml:space="preserve">600 </v>
      </c>
      <c r="I44" s="17" t="s">
        <v>37</v>
      </c>
      <c r="J44" s="17">
        <v>1</v>
      </c>
      <c r="K44" s="77"/>
      <c r="L44" s="22">
        <f t="shared" si="1"/>
        <v>0</v>
      </c>
      <c r="M44" s="64"/>
    </row>
    <row r="45" spans="1:13" ht="15">
      <c r="A45" s="65">
        <v>25</v>
      </c>
      <c r="B45" s="17"/>
      <c r="C45" s="17"/>
      <c r="D45" s="18" t="s">
        <v>107</v>
      </c>
      <c r="E45" s="19" t="s">
        <v>47</v>
      </c>
      <c r="F45" s="20" t="s">
        <v>108</v>
      </c>
      <c r="G45" s="21" t="s">
        <v>109</v>
      </c>
      <c r="H45" s="21" t="str">
        <f t="shared" si="2"/>
        <v xml:space="preserve">900 </v>
      </c>
      <c r="I45" s="17" t="s">
        <v>37</v>
      </c>
      <c r="J45" s="17">
        <v>1</v>
      </c>
      <c r="K45" s="77"/>
      <c r="L45" s="22">
        <f t="shared" si="1"/>
        <v>0</v>
      </c>
      <c r="M45" s="64"/>
    </row>
    <row r="46" spans="1:13" ht="15">
      <c r="A46" s="65">
        <v>26</v>
      </c>
      <c r="B46" s="17"/>
      <c r="C46" s="17"/>
      <c r="D46" s="18" t="s">
        <v>110</v>
      </c>
      <c r="E46" s="19" t="s">
        <v>47</v>
      </c>
      <c r="F46" s="20" t="s">
        <v>66</v>
      </c>
      <c r="G46" s="21" t="s">
        <v>67</v>
      </c>
      <c r="H46" s="21" t="str">
        <f t="shared" si="2"/>
        <v>1500</v>
      </c>
      <c r="I46" s="17" t="s">
        <v>37</v>
      </c>
      <c r="J46" s="17">
        <v>2</v>
      </c>
      <c r="K46" s="77"/>
      <c r="L46" s="22">
        <f t="shared" si="1"/>
        <v>0</v>
      </c>
      <c r="M46" s="64"/>
    </row>
    <row r="47" spans="1:13" ht="15">
      <c r="A47" s="65">
        <v>27</v>
      </c>
      <c r="B47" s="17"/>
      <c r="C47" s="17"/>
      <c r="D47" s="23" t="s">
        <v>110</v>
      </c>
      <c r="E47" s="19" t="s">
        <v>111</v>
      </c>
      <c r="F47" s="24" t="s">
        <v>63</v>
      </c>
      <c r="G47" s="21" t="s">
        <v>64</v>
      </c>
      <c r="H47" s="21" t="str">
        <f t="shared" si="2"/>
        <v xml:space="preserve">600 </v>
      </c>
      <c r="I47" s="17" t="s">
        <v>37</v>
      </c>
      <c r="J47" s="17">
        <v>1</v>
      </c>
      <c r="K47" s="77"/>
      <c r="L47" s="22">
        <f t="shared" si="1"/>
        <v>0</v>
      </c>
      <c r="M47" s="64"/>
    </row>
    <row r="48" spans="1:13" ht="15">
      <c r="A48" s="65">
        <v>28</v>
      </c>
      <c r="B48" s="17"/>
      <c r="C48" s="17"/>
      <c r="D48" s="23" t="s">
        <v>110</v>
      </c>
      <c r="E48" s="19" t="s">
        <v>112</v>
      </c>
      <c r="F48" s="20" t="s">
        <v>113</v>
      </c>
      <c r="G48" s="21" t="s">
        <v>64</v>
      </c>
      <c r="H48" s="21" t="str">
        <f t="shared" si="2"/>
        <v xml:space="preserve">600 </v>
      </c>
      <c r="I48" s="17" t="s">
        <v>37</v>
      </c>
      <c r="J48" s="17">
        <v>1</v>
      </c>
      <c r="K48" s="77"/>
      <c r="L48" s="22">
        <f t="shared" si="1"/>
        <v>0</v>
      </c>
      <c r="M48" s="64"/>
    </row>
    <row r="49" spans="1:13" ht="15">
      <c r="A49" s="65">
        <v>29</v>
      </c>
      <c r="B49" s="17"/>
      <c r="C49" s="17"/>
      <c r="D49" s="18" t="s">
        <v>114</v>
      </c>
      <c r="E49" s="19" t="s">
        <v>47</v>
      </c>
      <c r="F49" s="20" t="s">
        <v>115</v>
      </c>
      <c r="G49" s="21" t="s">
        <v>116</v>
      </c>
      <c r="H49" s="21" t="str">
        <f t="shared" si="2"/>
        <v>1800</v>
      </c>
      <c r="I49" s="17" t="s">
        <v>37</v>
      </c>
      <c r="J49" s="17">
        <v>1</v>
      </c>
      <c r="K49" s="77"/>
      <c r="L49" s="22">
        <f t="shared" si="1"/>
        <v>0</v>
      </c>
      <c r="M49" s="64"/>
    </row>
    <row r="50" spans="1:13" ht="15">
      <c r="A50" s="65">
        <v>30</v>
      </c>
      <c r="B50" s="17"/>
      <c r="C50" s="17"/>
      <c r="D50" s="18" t="s">
        <v>117</v>
      </c>
      <c r="E50" s="19" t="s">
        <v>118</v>
      </c>
      <c r="F50" s="20" t="s">
        <v>119</v>
      </c>
      <c r="G50" s="21" t="s">
        <v>57</v>
      </c>
      <c r="H50" s="21" t="str">
        <f t="shared" si="2"/>
        <v xml:space="preserve">900 </v>
      </c>
      <c r="I50" s="17" t="s">
        <v>37</v>
      </c>
      <c r="J50" s="17">
        <v>1</v>
      </c>
      <c r="K50" s="77"/>
      <c r="L50" s="22">
        <f t="shared" si="1"/>
        <v>0</v>
      </c>
      <c r="M50" s="64"/>
    </row>
    <row r="51" spans="1:13" ht="15">
      <c r="A51" s="65">
        <v>31</v>
      </c>
      <c r="B51" s="17"/>
      <c r="C51" s="17"/>
      <c r="D51" s="23" t="s">
        <v>120</v>
      </c>
      <c r="E51" s="19" t="s">
        <v>121</v>
      </c>
      <c r="F51" s="20" t="s">
        <v>96</v>
      </c>
      <c r="G51" s="21" t="s">
        <v>97</v>
      </c>
      <c r="H51" s="21" t="str">
        <f t="shared" si="2"/>
        <v xml:space="preserve">900 </v>
      </c>
      <c r="I51" s="17" t="s">
        <v>37</v>
      </c>
      <c r="J51" s="17">
        <v>2</v>
      </c>
      <c r="K51" s="77"/>
      <c r="L51" s="22">
        <f t="shared" si="1"/>
        <v>0</v>
      </c>
      <c r="M51" s="64"/>
    </row>
    <row r="52" spans="1:13" ht="15">
      <c r="A52" s="65">
        <v>32</v>
      </c>
      <c r="B52" s="17"/>
      <c r="C52" s="17"/>
      <c r="D52" s="18" t="s">
        <v>122</v>
      </c>
      <c r="E52" s="19" t="s">
        <v>123</v>
      </c>
      <c r="F52" s="20" t="s">
        <v>124</v>
      </c>
      <c r="G52" s="21" t="s">
        <v>101</v>
      </c>
      <c r="H52" s="21" t="str">
        <f t="shared" si="2"/>
        <v xml:space="preserve">600 </v>
      </c>
      <c r="I52" s="17" t="s">
        <v>37</v>
      </c>
      <c r="J52" s="17">
        <v>1</v>
      </c>
      <c r="K52" s="77"/>
      <c r="L52" s="22">
        <f t="shared" si="1"/>
        <v>0</v>
      </c>
      <c r="M52" s="64"/>
    </row>
    <row r="53" spans="1:13" ht="15">
      <c r="A53" s="65">
        <v>33</v>
      </c>
      <c r="B53" s="17"/>
      <c r="C53" s="17"/>
      <c r="D53" s="23" t="s">
        <v>122</v>
      </c>
      <c r="E53" s="19" t="s">
        <v>102</v>
      </c>
      <c r="F53" s="24" t="s">
        <v>103</v>
      </c>
      <c r="G53" s="21" t="s">
        <v>64</v>
      </c>
      <c r="H53" s="21" t="str">
        <f t="shared" si="2"/>
        <v xml:space="preserve">600 </v>
      </c>
      <c r="I53" s="17" t="s">
        <v>37</v>
      </c>
      <c r="J53" s="17">
        <v>1</v>
      </c>
      <c r="K53" s="77"/>
      <c r="L53" s="22">
        <f t="shared" si="1"/>
        <v>0</v>
      </c>
      <c r="M53" s="64"/>
    </row>
    <row r="54" spans="1:13" ht="15">
      <c r="A54" s="65">
        <v>34</v>
      </c>
      <c r="B54" s="17"/>
      <c r="C54" s="17"/>
      <c r="D54" s="18" t="s">
        <v>125</v>
      </c>
      <c r="E54" s="19" t="s">
        <v>126</v>
      </c>
      <c r="F54" s="20" t="s">
        <v>127</v>
      </c>
      <c r="G54" s="21" t="s">
        <v>128</v>
      </c>
      <c r="H54" s="21" t="str">
        <f t="shared" si="2"/>
        <v>1500</v>
      </c>
      <c r="I54" s="17" t="s">
        <v>37</v>
      </c>
      <c r="J54" s="17">
        <v>1</v>
      </c>
      <c r="K54" s="77"/>
      <c r="L54" s="22">
        <f t="shared" si="1"/>
        <v>0</v>
      </c>
      <c r="M54" s="64"/>
    </row>
    <row r="55" spans="1:13" ht="15">
      <c r="A55" s="65">
        <v>35</v>
      </c>
      <c r="B55" s="17"/>
      <c r="C55" s="17"/>
      <c r="D55" s="23" t="s">
        <v>125</v>
      </c>
      <c r="E55" s="19" t="s">
        <v>129</v>
      </c>
      <c r="F55" s="24" t="s">
        <v>130</v>
      </c>
      <c r="G55" s="21" t="s">
        <v>131</v>
      </c>
      <c r="H55" s="21" t="str">
        <f t="shared" si="2"/>
        <v xml:space="preserve">900 </v>
      </c>
      <c r="I55" s="17" t="s">
        <v>37</v>
      </c>
      <c r="J55" s="17">
        <v>1</v>
      </c>
      <c r="K55" s="77"/>
      <c r="L55" s="22">
        <f t="shared" si="1"/>
        <v>0</v>
      </c>
      <c r="M55" s="64"/>
    </row>
    <row r="56" spans="1:13" ht="15">
      <c r="A56" s="65">
        <v>36</v>
      </c>
      <c r="B56" s="17"/>
      <c r="C56" s="17"/>
      <c r="D56" s="23" t="s">
        <v>125</v>
      </c>
      <c r="E56" s="19" t="s">
        <v>112</v>
      </c>
      <c r="F56" s="20" t="s">
        <v>113</v>
      </c>
      <c r="G56" s="21" t="s">
        <v>64</v>
      </c>
      <c r="H56" s="21" t="str">
        <f t="shared" si="2"/>
        <v xml:space="preserve">600 </v>
      </c>
      <c r="I56" s="17" t="s">
        <v>37</v>
      </c>
      <c r="J56" s="17">
        <v>1</v>
      </c>
      <c r="K56" s="77"/>
      <c r="L56" s="22">
        <f t="shared" si="1"/>
        <v>0</v>
      </c>
      <c r="M56" s="64"/>
    </row>
    <row r="57" spans="1:13" ht="15">
      <c r="A57" s="65">
        <v>37</v>
      </c>
      <c r="B57" s="17"/>
      <c r="C57" s="17"/>
      <c r="D57" s="18" t="s">
        <v>132</v>
      </c>
      <c r="E57" s="19" t="s">
        <v>133</v>
      </c>
      <c r="F57" s="20" t="s">
        <v>134</v>
      </c>
      <c r="G57" s="21" t="s">
        <v>61</v>
      </c>
      <c r="H57" s="21" t="str">
        <f t="shared" si="2"/>
        <v>1800</v>
      </c>
      <c r="I57" s="17" t="s">
        <v>37</v>
      </c>
      <c r="J57" s="17">
        <v>2</v>
      </c>
      <c r="K57" s="77"/>
      <c r="L57" s="22">
        <f t="shared" si="1"/>
        <v>0</v>
      </c>
      <c r="M57" s="64"/>
    </row>
    <row r="58" spans="1:13" ht="15">
      <c r="A58" s="65">
        <v>38</v>
      </c>
      <c r="B58" s="17"/>
      <c r="C58" s="17"/>
      <c r="D58" s="23" t="s">
        <v>132</v>
      </c>
      <c r="E58" s="19" t="s">
        <v>135</v>
      </c>
      <c r="F58" s="20" t="s">
        <v>136</v>
      </c>
      <c r="G58" s="21" t="s">
        <v>137</v>
      </c>
      <c r="H58" s="21" t="str">
        <f t="shared" si="2"/>
        <v xml:space="preserve">450 </v>
      </c>
      <c r="I58" s="17" t="s">
        <v>37</v>
      </c>
      <c r="J58" s="17">
        <v>2</v>
      </c>
      <c r="K58" s="77"/>
      <c r="L58" s="22">
        <f t="shared" si="1"/>
        <v>0</v>
      </c>
      <c r="M58" s="64"/>
    </row>
    <row r="59" spans="1:13" ht="15">
      <c r="A59" s="65">
        <v>39</v>
      </c>
      <c r="B59" s="17"/>
      <c r="C59" s="17"/>
      <c r="D59" s="18" t="s">
        <v>138</v>
      </c>
      <c r="E59" s="19" t="s">
        <v>133</v>
      </c>
      <c r="F59" s="20" t="s">
        <v>139</v>
      </c>
      <c r="G59" s="21" t="s">
        <v>140</v>
      </c>
      <c r="H59" s="21" t="str">
        <f t="shared" si="2"/>
        <v>1500</v>
      </c>
      <c r="I59" s="17" t="s">
        <v>37</v>
      </c>
      <c r="J59" s="17">
        <v>1</v>
      </c>
      <c r="K59" s="77"/>
      <c r="L59" s="22">
        <f t="shared" si="1"/>
        <v>0</v>
      </c>
      <c r="M59" s="64"/>
    </row>
    <row r="60" spans="1:13" ht="15">
      <c r="A60" s="65">
        <v>40</v>
      </c>
      <c r="B60" s="17"/>
      <c r="C60" s="17"/>
      <c r="D60" s="23" t="s">
        <v>138</v>
      </c>
      <c r="E60" s="19" t="s">
        <v>112</v>
      </c>
      <c r="F60" s="20" t="s">
        <v>141</v>
      </c>
      <c r="G60" s="21" t="s">
        <v>142</v>
      </c>
      <c r="H60" s="21" t="str">
        <f t="shared" si="2"/>
        <v xml:space="preserve">600 </v>
      </c>
      <c r="I60" s="17" t="s">
        <v>37</v>
      </c>
      <c r="J60" s="17">
        <v>1</v>
      </c>
      <c r="K60" s="77"/>
      <c r="L60" s="22">
        <f t="shared" si="1"/>
        <v>0</v>
      </c>
      <c r="M60" s="64"/>
    </row>
    <row r="61" spans="1:13" ht="15">
      <c r="A61" s="65">
        <v>41</v>
      </c>
      <c r="B61" s="17"/>
      <c r="C61" s="17"/>
      <c r="D61" s="18" t="s">
        <v>143</v>
      </c>
      <c r="E61" s="19" t="s">
        <v>133</v>
      </c>
      <c r="F61" s="20" t="s">
        <v>144</v>
      </c>
      <c r="G61" s="21" t="s">
        <v>145</v>
      </c>
      <c r="H61" s="21" t="str">
        <f t="shared" si="2"/>
        <v>1200</v>
      </c>
      <c r="I61" s="17" t="s">
        <v>37</v>
      </c>
      <c r="J61" s="17">
        <v>1</v>
      </c>
      <c r="K61" s="77"/>
      <c r="L61" s="22">
        <f t="shared" si="1"/>
        <v>0</v>
      </c>
      <c r="M61" s="64"/>
    </row>
    <row r="62" spans="1:13" ht="15">
      <c r="A62" s="65">
        <v>42</v>
      </c>
      <c r="B62" s="17"/>
      <c r="C62" s="17"/>
      <c r="D62" s="23" t="s">
        <v>143</v>
      </c>
      <c r="E62" s="19" t="s">
        <v>135</v>
      </c>
      <c r="F62" s="20" t="s">
        <v>146</v>
      </c>
      <c r="G62" s="21" t="s">
        <v>73</v>
      </c>
      <c r="H62" s="21" t="str">
        <f t="shared" si="2"/>
        <v xml:space="preserve">450 </v>
      </c>
      <c r="I62" s="17" t="s">
        <v>37</v>
      </c>
      <c r="J62" s="17">
        <v>1</v>
      </c>
      <c r="K62" s="77"/>
      <c r="L62" s="22">
        <f t="shared" si="1"/>
        <v>0</v>
      </c>
      <c r="M62" s="64"/>
    </row>
    <row r="63" spans="1:13" ht="15">
      <c r="A63" s="65">
        <v>43</v>
      </c>
      <c r="B63" s="17"/>
      <c r="C63" s="17"/>
      <c r="D63" s="18" t="s">
        <v>147</v>
      </c>
      <c r="E63" s="19" t="s">
        <v>118</v>
      </c>
      <c r="F63" s="20" t="s">
        <v>119</v>
      </c>
      <c r="G63" s="21" t="s">
        <v>57</v>
      </c>
      <c r="H63" s="21" t="str">
        <f t="shared" si="2"/>
        <v xml:space="preserve">900 </v>
      </c>
      <c r="I63" s="17" t="s">
        <v>37</v>
      </c>
      <c r="J63" s="17">
        <v>1</v>
      </c>
      <c r="K63" s="77"/>
      <c r="L63" s="22">
        <f t="shared" si="1"/>
        <v>0</v>
      </c>
      <c r="M63" s="64"/>
    </row>
    <row r="64" spans="1:13" ht="15">
      <c r="A64" s="65">
        <v>44</v>
      </c>
      <c r="B64" s="17"/>
      <c r="C64" s="17"/>
      <c r="D64" s="18" t="s">
        <v>148</v>
      </c>
      <c r="E64" s="19" t="s">
        <v>123</v>
      </c>
      <c r="F64" s="20" t="s">
        <v>124</v>
      </c>
      <c r="G64" s="21" t="s">
        <v>101</v>
      </c>
      <c r="H64" s="21" t="str">
        <f t="shared" si="2"/>
        <v xml:space="preserve">600 </v>
      </c>
      <c r="I64" s="17" t="s">
        <v>37</v>
      </c>
      <c r="J64" s="17">
        <v>1</v>
      </c>
      <c r="K64" s="77"/>
      <c r="L64" s="22">
        <f t="shared" si="1"/>
        <v>0</v>
      </c>
      <c r="M64" s="64"/>
    </row>
    <row r="65" spans="1:13" ht="15">
      <c r="A65" s="65">
        <v>45</v>
      </c>
      <c r="B65" s="17"/>
      <c r="C65" s="17"/>
      <c r="D65" s="23" t="s">
        <v>148</v>
      </c>
      <c r="E65" s="19" t="s">
        <v>149</v>
      </c>
      <c r="F65" s="24" t="s">
        <v>103</v>
      </c>
      <c r="G65" s="21" t="s">
        <v>64</v>
      </c>
      <c r="H65" s="21" t="str">
        <f t="shared" si="2"/>
        <v xml:space="preserve">600 </v>
      </c>
      <c r="I65" s="17" t="s">
        <v>37</v>
      </c>
      <c r="J65" s="17">
        <v>1</v>
      </c>
      <c r="K65" s="77"/>
      <c r="L65" s="22">
        <f t="shared" si="1"/>
        <v>0</v>
      </c>
      <c r="M65" s="64"/>
    </row>
    <row r="66" spans="1:13" s="6" customFormat="1" ht="15">
      <c r="A66" s="65">
        <v>46</v>
      </c>
      <c r="B66" s="17"/>
      <c r="C66" s="17"/>
      <c r="D66" s="23" t="s">
        <v>150</v>
      </c>
      <c r="E66" s="19" t="s">
        <v>151</v>
      </c>
      <c r="F66" s="20" t="s">
        <v>152</v>
      </c>
      <c r="G66" s="21" t="s">
        <v>61</v>
      </c>
      <c r="H66" s="21" t="str">
        <f t="shared" si="2"/>
        <v>1800</v>
      </c>
      <c r="I66" s="17" t="s">
        <v>37</v>
      </c>
      <c r="J66" s="17">
        <v>1</v>
      </c>
      <c r="K66" s="77"/>
      <c r="L66" s="22">
        <f t="shared" si="1"/>
        <v>0</v>
      </c>
      <c r="M66" s="66"/>
    </row>
    <row r="67" spans="1:13" ht="15">
      <c r="A67" s="65">
        <v>47</v>
      </c>
      <c r="B67" s="17"/>
      <c r="C67" s="17"/>
      <c r="D67" s="23" t="s">
        <v>150</v>
      </c>
      <c r="E67" s="19" t="s">
        <v>102</v>
      </c>
      <c r="F67" s="24" t="s">
        <v>153</v>
      </c>
      <c r="G67" s="21" t="s">
        <v>131</v>
      </c>
      <c r="H67" s="21" t="str">
        <f t="shared" si="2"/>
        <v xml:space="preserve">900 </v>
      </c>
      <c r="I67" s="17" t="s">
        <v>37</v>
      </c>
      <c r="J67" s="17">
        <v>2</v>
      </c>
      <c r="K67" s="77"/>
      <c r="L67" s="22">
        <f t="shared" si="1"/>
        <v>0</v>
      </c>
      <c r="M67" s="64"/>
    </row>
    <row r="68" spans="1:13" ht="15">
      <c r="A68" s="65">
        <v>48</v>
      </c>
      <c r="B68" s="17"/>
      <c r="C68" s="17"/>
      <c r="D68" s="18" t="s">
        <v>154</v>
      </c>
      <c r="E68" s="19" t="s">
        <v>155</v>
      </c>
      <c r="F68" s="20" t="s">
        <v>156</v>
      </c>
      <c r="G68" s="21" t="s">
        <v>157</v>
      </c>
      <c r="H68" s="21" t="str">
        <f t="shared" si="2"/>
        <v>1200</v>
      </c>
      <c r="I68" s="17" t="s">
        <v>37</v>
      </c>
      <c r="J68" s="17">
        <v>2</v>
      </c>
      <c r="K68" s="77"/>
      <c r="L68" s="22">
        <f t="shared" si="1"/>
        <v>0</v>
      </c>
      <c r="M68" s="64"/>
    </row>
    <row r="69" spans="1:13" ht="15">
      <c r="A69" s="65">
        <v>49</v>
      </c>
      <c r="B69" s="17"/>
      <c r="C69" s="17"/>
      <c r="D69" s="18" t="s">
        <v>158</v>
      </c>
      <c r="E69" s="19" t="s">
        <v>123</v>
      </c>
      <c r="F69" s="20" t="s">
        <v>159</v>
      </c>
      <c r="G69" s="21" t="s">
        <v>160</v>
      </c>
      <c r="H69" s="21" t="str">
        <f t="shared" si="2"/>
        <v xml:space="preserve">600 </v>
      </c>
      <c r="I69" s="17" t="s">
        <v>37</v>
      </c>
      <c r="J69" s="17">
        <v>1</v>
      </c>
      <c r="K69" s="77"/>
      <c r="L69" s="22">
        <f t="shared" si="1"/>
        <v>0</v>
      </c>
      <c r="M69" s="64"/>
    </row>
    <row r="70" spans="1:13" ht="15">
      <c r="A70" s="65">
        <v>50</v>
      </c>
      <c r="B70" s="17"/>
      <c r="C70" s="17"/>
      <c r="D70" s="23" t="s">
        <v>158</v>
      </c>
      <c r="E70" s="19" t="s">
        <v>149</v>
      </c>
      <c r="F70" s="24" t="s">
        <v>103</v>
      </c>
      <c r="G70" s="21" t="s">
        <v>64</v>
      </c>
      <c r="H70" s="21" t="str">
        <f t="shared" si="2"/>
        <v xml:space="preserve">600 </v>
      </c>
      <c r="I70" s="17" t="s">
        <v>37</v>
      </c>
      <c r="J70" s="17">
        <v>1</v>
      </c>
      <c r="K70" s="77"/>
      <c r="L70" s="22">
        <f t="shared" si="1"/>
        <v>0</v>
      </c>
      <c r="M70" s="64"/>
    </row>
    <row r="71" spans="1:13" ht="15">
      <c r="A71" s="65">
        <v>51</v>
      </c>
      <c r="B71" s="17"/>
      <c r="C71" s="17"/>
      <c r="D71" s="18" t="s">
        <v>161</v>
      </c>
      <c r="E71" s="19" t="s">
        <v>162</v>
      </c>
      <c r="F71" s="20" t="s">
        <v>163</v>
      </c>
      <c r="G71" s="21" t="s">
        <v>164</v>
      </c>
      <c r="H71" s="21" t="str">
        <f t="shared" si="2"/>
        <v>1200</v>
      </c>
      <c r="I71" s="17" t="s">
        <v>37</v>
      </c>
      <c r="J71" s="17">
        <v>1</v>
      </c>
      <c r="K71" s="77"/>
      <c r="L71" s="22">
        <f t="shared" si="1"/>
        <v>0</v>
      </c>
      <c r="M71" s="64"/>
    </row>
    <row r="72" spans="1:13" ht="15">
      <c r="A72" s="65">
        <v>52</v>
      </c>
      <c r="B72" s="17"/>
      <c r="C72" s="17"/>
      <c r="D72" s="18" t="s">
        <v>165</v>
      </c>
      <c r="E72" s="19" t="s">
        <v>47</v>
      </c>
      <c r="F72" s="20" t="s">
        <v>144</v>
      </c>
      <c r="G72" s="21" t="s">
        <v>145</v>
      </c>
      <c r="H72" s="21" t="str">
        <f t="shared" si="2"/>
        <v>1200</v>
      </c>
      <c r="I72" s="17" t="s">
        <v>37</v>
      </c>
      <c r="J72" s="17">
        <v>1</v>
      </c>
      <c r="K72" s="77"/>
      <c r="L72" s="22">
        <f t="shared" si="1"/>
        <v>0</v>
      </c>
      <c r="M72" s="64"/>
    </row>
    <row r="73" spans="1:13" ht="15">
      <c r="A73" s="65">
        <v>53</v>
      </c>
      <c r="B73" s="17"/>
      <c r="C73" s="17"/>
      <c r="D73" s="23" t="s">
        <v>165</v>
      </c>
      <c r="E73" s="19" t="s">
        <v>166</v>
      </c>
      <c r="F73" s="20" t="s">
        <v>146</v>
      </c>
      <c r="G73" s="21" t="s">
        <v>73</v>
      </c>
      <c r="H73" s="21" t="str">
        <f t="shared" si="2"/>
        <v xml:space="preserve">450 </v>
      </c>
      <c r="I73" s="17" t="s">
        <v>37</v>
      </c>
      <c r="J73" s="17">
        <v>1</v>
      </c>
      <c r="K73" s="77"/>
      <c r="L73" s="22">
        <f t="shared" si="1"/>
        <v>0</v>
      </c>
      <c r="M73" s="64"/>
    </row>
    <row r="74" spans="1:13" ht="15">
      <c r="A74" s="65">
        <v>54</v>
      </c>
      <c r="B74" s="17"/>
      <c r="C74" s="17"/>
      <c r="D74" s="18" t="s">
        <v>167</v>
      </c>
      <c r="E74" s="19" t="s">
        <v>34</v>
      </c>
      <c r="F74" s="20" t="s">
        <v>35</v>
      </c>
      <c r="G74" s="21" t="s">
        <v>36</v>
      </c>
      <c r="H74" s="21" t="str">
        <f t="shared" si="2"/>
        <v>1200</v>
      </c>
      <c r="I74" s="17" t="s">
        <v>37</v>
      </c>
      <c r="J74" s="17">
        <v>1</v>
      </c>
      <c r="K74" s="77"/>
      <c r="L74" s="22">
        <f t="shared" si="1"/>
        <v>0</v>
      </c>
      <c r="M74" s="64"/>
    </row>
    <row r="75" spans="1:13" ht="15">
      <c r="A75" s="65">
        <v>55</v>
      </c>
      <c r="B75" s="17"/>
      <c r="C75" s="17"/>
      <c r="D75" s="18" t="s">
        <v>168</v>
      </c>
      <c r="E75" s="19" t="s">
        <v>169</v>
      </c>
      <c r="F75" s="20" t="s">
        <v>170</v>
      </c>
      <c r="G75" s="21" t="s">
        <v>171</v>
      </c>
      <c r="H75" s="21" t="str">
        <f t="shared" si="2"/>
        <v>1100</v>
      </c>
      <c r="I75" s="17" t="s">
        <v>37</v>
      </c>
      <c r="J75" s="17">
        <v>1</v>
      </c>
      <c r="K75" s="77"/>
      <c r="L75" s="22">
        <f t="shared" si="1"/>
        <v>0</v>
      </c>
      <c r="M75" s="64"/>
    </row>
    <row r="76" spans="1:13" ht="15">
      <c r="A76" s="65">
        <v>56</v>
      </c>
      <c r="B76" s="17"/>
      <c r="C76" s="17"/>
      <c r="D76" s="18" t="s">
        <v>172</v>
      </c>
      <c r="E76" s="19" t="s">
        <v>123</v>
      </c>
      <c r="F76" s="20" t="s">
        <v>124</v>
      </c>
      <c r="G76" s="21" t="s">
        <v>101</v>
      </c>
      <c r="H76" s="21" t="str">
        <f t="shared" si="2"/>
        <v xml:space="preserve">600 </v>
      </c>
      <c r="I76" s="17" t="s">
        <v>37</v>
      </c>
      <c r="J76" s="17">
        <v>2</v>
      </c>
      <c r="K76" s="77"/>
      <c r="L76" s="22">
        <f t="shared" si="1"/>
        <v>0</v>
      </c>
      <c r="M76" s="64"/>
    </row>
    <row r="77" spans="1:13" ht="15">
      <c r="A77" s="65">
        <v>57</v>
      </c>
      <c r="B77" s="17"/>
      <c r="C77" s="17"/>
      <c r="D77" s="23" t="s">
        <v>172</v>
      </c>
      <c r="E77" s="19" t="s">
        <v>173</v>
      </c>
      <c r="F77" s="24" t="s">
        <v>103</v>
      </c>
      <c r="G77" s="21" t="s">
        <v>64</v>
      </c>
      <c r="H77" s="21" t="str">
        <f t="shared" si="2"/>
        <v xml:space="preserve">600 </v>
      </c>
      <c r="I77" s="17" t="s">
        <v>37</v>
      </c>
      <c r="J77" s="17">
        <v>2</v>
      </c>
      <c r="K77" s="77"/>
      <c r="L77" s="22">
        <f t="shared" si="1"/>
        <v>0</v>
      </c>
      <c r="M77" s="64"/>
    </row>
    <row r="78" spans="1:13" ht="15">
      <c r="A78" s="65">
        <v>58</v>
      </c>
      <c r="B78" s="17"/>
      <c r="C78" s="17"/>
      <c r="D78" s="18" t="s">
        <v>174</v>
      </c>
      <c r="E78" s="19" t="s">
        <v>162</v>
      </c>
      <c r="F78" s="20" t="s">
        <v>175</v>
      </c>
      <c r="G78" s="21" t="s">
        <v>128</v>
      </c>
      <c r="H78" s="21" t="str">
        <f t="shared" si="2"/>
        <v>1500</v>
      </c>
      <c r="I78" s="17" t="s">
        <v>37</v>
      </c>
      <c r="J78" s="17">
        <v>1</v>
      </c>
      <c r="K78" s="77"/>
      <c r="L78" s="22">
        <f t="shared" si="1"/>
        <v>0</v>
      </c>
      <c r="M78" s="64"/>
    </row>
    <row r="79" spans="1:13" ht="15">
      <c r="A79" s="65">
        <v>59</v>
      </c>
      <c r="B79" s="17"/>
      <c r="C79" s="17"/>
      <c r="D79" s="23" t="s">
        <v>174</v>
      </c>
      <c r="E79" s="19" t="s">
        <v>111</v>
      </c>
      <c r="F79" s="24" t="s">
        <v>63</v>
      </c>
      <c r="G79" s="21" t="s">
        <v>64</v>
      </c>
      <c r="H79" s="21" t="str">
        <f t="shared" si="2"/>
        <v xml:space="preserve">600 </v>
      </c>
      <c r="I79" s="17" t="s">
        <v>37</v>
      </c>
      <c r="J79" s="17">
        <v>1</v>
      </c>
      <c r="K79" s="77"/>
      <c r="L79" s="22">
        <f t="shared" si="1"/>
        <v>0</v>
      </c>
      <c r="M79" s="64"/>
    </row>
    <row r="80" spans="1:13" ht="15">
      <c r="A80" s="65">
        <v>60</v>
      </c>
      <c r="B80" s="17"/>
      <c r="C80" s="17"/>
      <c r="D80" s="23" t="s">
        <v>174</v>
      </c>
      <c r="E80" s="19" t="s">
        <v>176</v>
      </c>
      <c r="F80" s="24" t="s">
        <v>130</v>
      </c>
      <c r="G80" s="21" t="s">
        <v>131</v>
      </c>
      <c r="H80" s="21" t="str">
        <f t="shared" si="2"/>
        <v xml:space="preserve">900 </v>
      </c>
      <c r="I80" s="17" t="s">
        <v>37</v>
      </c>
      <c r="J80" s="17">
        <v>1</v>
      </c>
      <c r="K80" s="77"/>
      <c r="L80" s="22">
        <f t="shared" si="1"/>
        <v>0</v>
      </c>
      <c r="M80" s="64"/>
    </row>
    <row r="81" spans="1:13" ht="15">
      <c r="A81" s="65">
        <v>61</v>
      </c>
      <c r="B81" s="17"/>
      <c r="C81" s="17"/>
      <c r="D81" s="18" t="s">
        <v>177</v>
      </c>
      <c r="E81" s="19" t="s">
        <v>155</v>
      </c>
      <c r="F81" s="20" t="s">
        <v>178</v>
      </c>
      <c r="G81" s="21" t="s">
        <v>128</v>
      </c>
      <c r="H81" s="21" t="str">
        <f t="shared" si="2"/>
        <v>1500</v>
      </c>
      <c r="I81" s="17" t="s">
        <v>37</v>
      </c>
      <c r="J81" s="17">
        <v>1</v>
      </c>
      <c r="K81" s="77"/>
      <c r="L81" s="22">
        <f t="shared" si="1"/>
        <v>0</v>
      </c>
      <c r="M81" s="64"/>
    </row>
    <row r="82" spans="1:13" ht="15">
      <c r="A82" s="65">
        <v>62</v>
      </c>
      <c r="B82" s="17"/>
      <c r="C82" s="17"/>
      <c r="D82" s="23" t="s">
        <v>177</v>
      </c>
      <c r="E82" s="19" t="s">
        <v>111</v>
      </c>
      <c r="F82" s="24" t="s">
        <v>63</v>
      </c>
      <c r="G82" s="21" t="s">
        <v>64</v>
      </c>
      <c r="H82" s="21" t="str">
        <f t="shared" si="2"/>
        <v xml:space="preserve">600 </v>
      </c>
      <c r="I82" s="17" t="s">
        <v>37</v>
      </c>
      <c r="J82" s="17">
        <v>1</v>
      </c>
      <c r="K82" s="77"/>
      <c r="L82" s="22">
        <f t="shared" si="1"/>
        <v>0</v>
      </c>
      <c r="M82" s="64"/>
    </row>
    <row r="83" spans="1:13" ht="15">
      <c r="A83" s="65">
        <v>63</v>
      </c>
      <c r="B83" s="17"/>
      <c r="C83" s="17"/>
      <c r="D83" s="23" t="s">
        <v>177</v>
      </c>
      <c r="E83" s="19" t="s">
        <v>176</v>
      </c>
      <c r="F83" s="24" t="s">
        <v>130</v>
      </c>
      <c r="G83" s="21" t="s">
        <v>131</v>
      </c>
      <c r="H83" s="21" t="str">
        <f t="shared" si="2"/>
        <v xml:space="preserve">900 </v>
      </c>
      <c r="I83" s="17" t="s">
        <v>37</v>
      </c>
      <c r="J83" s="17">
        <v>1</v>
      </c>
      <c r="K83" s="77"/>
      <c r="L83" s="22">
        <f t="shared" si="1"/>
        <v>0</v>
      </c>
      <c r="M83" s="64"/>
    </row>
    <row r="84" spans="1:13" ht="15">
      <c r="A84" s="65">
        <v>64</v>
      </c>
      <c r="B84" s="17"/>
      <c r="C84" s="17"/>
      <c r="D84" s="18" t="s">
        <v>179</v>
      </c>
      <c r="E84" s="19" t="s">
        <v>155</v>
      </c>
      <c r="F84" s="20" t="s">
        <v>156</v>
      </c>
      <c r="G84" s="21" t="s">
        <v>157</v>
      </c>
      <c r="H84" s="21" t="str">
        <f t="shared" si="2"/>
        <v>1200</v>
      </c>
      <c r="I84" s="17" t="s">
        <v>37</v>
      </c>
      <c r="J84" s="17">
        <v>3</v>
      </c>
      <c r="K84" s="77"/>
      <c r="L84" s="22">
        <f t="shared" si="1"/>
        <v>0</v>
      </c>
      <c r="M84" s="64"/>
    </row>
    <row r="85" spans="1:13" ht="15">
      <c r="A85" s="65">
        <v>65</v>
      </c>
      <c r="B85" s="17"/>
      <c r="C85" s="17"/>
      <c r="D85" s="23" t="s">
        <v>179</v>
      </c>
      <c r="E85" s="19" t="s">
        <v>111</v>
      </c>
      <c r="F85" s="24" t="s">
        <v>63</v>
      </c>
      <c r="G85" s="21" t="s">
        <v>64</v>
      </c>
      <c r="H85" s="21" t="str">
        <f t="shared" si="2"/>
        <v xml:space="preserve">600 </v>
      </c>
      <c r="I85" s="17" t="s">
        <v>37</v>
      </c>
      <c r="J85" s="17">
        <v>2</v>
      </c>
      <c r="K85" s="77"/>
      <c r="L85" s="22">
        <f aca="true" t="shared" si="3" ref="L85:L149">J85*K85</f>
        <v>0</v>
      </c>
      <c r="M85" s="64"/>
    </row>
    <row r="86" spans="1:13" ht="15">
      <c r="A86" s="65">
        <v>66</v>
      </c>
      <c r="B86" s="17"/>
      <c r="C86" s="17"/>
      <c r="D86" s="18" t="s">
        <v>180</v>
      </c>
      <c r="E86" s="19" t="s">
        <v>181</v>
      </c>
      <c r="F86" s="20" t="s">
        <v>182</v>
      </c>
      <c r="G86" s="21" t="s">
        <v>183</v>
      </c>
      <c r="H86" s="21" t="str">
        <f t="shared" si="2"/>
        <v>1200</v>
      </c>
      <c r="I86" s="17" t="s">
        <v>37</v>
      </c>
      <c r="J86" s="17">
        <v>1</v>
      </c>
      <c r="K86" s="77"/>
      <c r="L86" s="22">
        <f t="shared" si="3"/>
        <v>0</v>
      </c>
      <c r="M86" s="64"/>
    </row>
    <row r="87" spans="1:13" ht="15">
      <c r="A87" s="65">
        <v>67</v>
      </c>
      <c r="B87" s="17"/>
      <c r="C87" s="17"/>
      <c r="D87" s="23" t="s">
        <v>180</v>
      </c>
      <c r="E87" s="19" t="s">
        <v>111</v>
      </c>
      <c r="F87" s="24" t="s">
        <v>184</v>
      </c>
      <c r="G87" s="21" t="s">
        <v>137</v>
      </c>
      <c r="H87" s="21" t="str">
        <f t="shared" si="2"/>
        <v xml:space="preserve">450 </v>
      </c>
      <c r="I87" s="17" t="s">
        <v>37</v>
      </c>
      <c r="J87" s="17">
        <v>2</v>
      </c>
      <c r="K87" s="77"/>
      <c r="L87" s="22">
        <f t="shared" si="3"/>
        <v>0</v>
      </c>
      <c r="M87" s="64"/>
    </row>
    <row r="88" spans="1:13" ht="15">
      <c r="A88" s="65">
        <v>68</v>
      </c>
      <c r="B88" s="17"/>
      <c r="C88" s="17"/>
      <c r="D88" s="18" t="s">
        <v>185</v>
      </c>
      <c r="E88" s="19" t="s">
        <v>181</v>
      </c>
      <c r="F88" s="20" t="s">
        <v>186</v>
      </c>
      <c r="G88" s="21" t="s">
        <v>187</v>
      </c>
      <c r="H88" s="21" t="str">
        <f t="shared" si="2"/>
        <v>1500</v>
      </c>
      <c r="I88" s="17" t="s">
        <v>37</v>
      </c>
      <c r="J88" s="17">
        <v>2</v>
      </c>
      <c r="K88" s="77"/>
      <c r="L88" s="22">
        <f t="shared" si="3"/>
        <v>0</v>
      </c>
      <c r="M88" s="64"/>
    </row>
    <row r="89" spans="1:13" ht="15">
      <c r="A89" s="65">
        <v>69</v>
      </c>
      <c r="B89" s="17"/>
      <c r="C89" s="17"/>
      <c r="D89" s="23" t="s">
        <v>185</v>
      </c>
      <c r="E89" s="19" t="s">
        <v>62</v>
      </c>
      <c r="F89" s="24" t="s">
        <v>184</v>
      </c>
      <c r="G89" s="21" t="s">
        <v>137</v>
      </c>
      <c r="H89" s="21" t="str">
        <f aca="true" t="shared" si="4" ref="H89:H153">LEFT(G89,4)</f>
        <v xml:space="preserve">450 </v>
      </c>
      <c r="I89" s="17" t="s">
        <v>37</v>
      </c>
      <c r="J89" s="17">
        <v>7</v>
      </c>
      <c r="K89" s="77"/>
      <c r="L89" s="22">
        <f t="shared" si="3"/>
        <v>0</v>
      </c>
      <c r="M89" s="64"/>
    </row>
    <row r="90" spans="1:13" ht="15">
      <c r="A90" s="65">
        <v>70</v>
      </c>
      <c r="B90" s="17"/>
      <c r="C90" s="17"/>
      <c r="D90" s="18" t="s">
        <v>188</v>
      </c>
      <c r="E90" s="19" t="s">
        <v>47</v>
      </c>
      <c r="F90" s="20" t="s">
        <v>189</v>
      </c>
      <c r="G90" s="21" t="s">
        <v>190</v>
      </c>
      <c r="H90" s="21" t="str">
        <f t="shared" si="4"/>
        <v>1500</v>
      </c>
      <c r="I90" s="17" t="s">
        <v>37</v>
      </c>
      <c r="J90" s="17">
        <v>3</v>
      </c>
      <c r="K90" s="77"/>
      <c r="L90" s="22">
        <f t="shared" si="3"/>
        <v>0</v>
      </c>
      <c r="M90" s="64"/>
    </row>
    <row r="91" spans="1:13" ht="15">
      <c r="A91" s="65">
        <v>71</v>
      </c>
      <c r="B91" s="17"/>
      <c r="C91" s="17"/>
      <c r="D91" s="23" t="s">
        <v>188</v>
      </c>
      <c r="E91" s="19" t="s">
        <v>191</v>
      </c>
      <c r="F91" s="20" t="s">
        <v>75</v>
      </c>
      <c r="G91" s="21" t="s">
        <v>73</v>
      </c>
      <c r="H91" s="21" t="str">
        <f t="shared" si="4"/>
        <v xml:space="preserve">450 </v>
      </c>
      <c r="I91" s="17" t="s">
        <v>37</v>
      </c>
      <c r="J91" s="17">
        <v>3</v>
      </c>
      <c r="K91" s="77"/>
      <c r="L91" s="22">
        <f t="shared" si="3"/>
        <v>0</v>
      </c>
      <c r="M91" s="64"/>
    </row>
    <row r="92" spans="1:13" ht="15">
      <c r="A92" s="65">
        <v>72</v>
      </c>
      <c r="B92" s="17"/>
      <c r="C92" s="17"/>
      <c r="D92" s="18" t="s">
        <v>192</v>
      </c>
      <c r="E92" s="19" t="s">
        <v>118</v>
      </c>
      <c r="F92" s="20" t="s">
        <v>193</v>
      </c>
      <c r="G92" s="21" t="s">
        <v>194</v>
      </c>
      <c r="H92" s="21" t="str">
        <f t="shared" si="4"/>
        <v>1000</v>
      </c>
      <c r="I92" s="17" t="s">
        <v>37</v>
      </c>
      <c r="J92" s="17">
        <v>1</v>
      </c>
      <c r="K92" s="77"/>
      <c r="L92" s="22">
        <f t="shared" si="3"/>
        <v>0</v>
      </c>
      <c r="M92" s="64"/>
    </row>
    <row r="93" spans="1:13" ht="15">
      <c r="A93" s="65">
        <v>73</v>
      </c>
      <c r="B93" s="17"/>
      <c r="C93" s="17"/>
      <c r="D93" s="18" t="s">
        <v>195</v>
      </c>
      <c r="E93" s="19" t="s">
        <v>43</v>
      </c>
      <c r="F93" s="20" t="s">
        <v>196</v>
      </c>
      <c r="G93" s="21" t="s">
        <v>197</v>
      </c>
      <c r="H93" s="21" t="str">
        <f t="shared" si="4"/>
        <v xml:space="preserve">900 </v>
      </c>
      <c r="I93" s="17" t="s">
        <v>37</v>
      </c>
      <c r="J93" s="16">
        <v>3</v>
      </c>
      <c r="K93" s="77"/>
      <c r="L93" s="25">
        <f t="shared" si="3"/>
        <v>0</v>
      </c>
      <c r="M93" s="64"/>
    </row>
    <row r="94" spans="1:13" ht="15">
      <c r="A94" s="65">
        <v>74</v>
      </c>
      <c r="B94" s="17"/>
      <c r="C94" s="17"/>
      <c r="D94" s="18" t="s">
        <v>198</v>
      </c>
      <c r="E94" s="19" t="s">
        <v>43</v>
      </c>
      <c r="F94" s="20" t="s">
        <v>199</v>
      </c>
      <c r="G94" s="21" t="s">
        <v>200</v>
      </c>
      <c r="H94" s="21" t="str">
        <f t="shared" si="4"/>
        <v>1000</v>
      </c>
      <c r="I94" s="17" t="s">
        <v>37</v>
      </c>
      <c r="J94" s="17">
        <v>2</v>
      </c>
      <c r="K94" s="77"/>
      <c r="L94" s="22">
        <f t="shared" si="3"/>
        <v>0</v>
      </c>
      <c r="M94" s="64"/>
    </row>
    <row r="95" spans="1:13" ht="15">
      <c r="A95" s="65">
        <v>75</v>
      </c>
      <c r="B95" s="17"/>
      <c r="C95" s="17"/>
      <c r="D95" s="18" t="s">
        <v>201</v>
      </c>
      <c r="E95" s="19" t="s">
        <v>43</v>
      </c>
      <c r="F95" s="20" t="s">
        <v>202</v>
      </c>
      <c r="G95" s="21" t="s">
        <v>203</v>
      </c>
      <c r="H95" s="21" t="str">
        <f t="shared" si="4"/>
        <v>1200</v>
      </c>
      <c r="I95" s="17" t="s">
        <v>37</v>
      </c>
      <c r="J95" s="17">
        <v>2</v>
      </c>
      <c r="K95" s="77"/>
      <c r="L95" s="22">
        <f t="shared" si="3"/>
        <v>0</v>
      </c>
      <c r="M95" s="64"/>
    </row>
    <row r="96" spans="1:13" ht="15">
      <c r="A96" s="65">
        <v>76</v>
      </c>
      <c r="B96" s="17"/>
      <c r="C96" s="17"/>
      <c r="D96" s="18" t="s">
        <v>204</v>
      </c>
      <c r="E96" s="19" t="s">
        <v>43</v>
      </c>
      <c r="F96" s="20" t="s">
        <v>205</v>
      </c>
      <c r="G96" s="21" t="s">
        <v>206</v>
      </c>
      <c r="H96" s="21" t="str">
        <f t="shared" si="4"/>
        <v>1200</v>
      </c>
      <c r="I96" s="17" t="s">
        <v>37</v>
      </c>
      <c r="J96" s="16">
        <v>2</v>
      </c>
      <c r="K96" s="77"/>
      <c r="L96" s="25">
        <f t="shared" si="3"/>
        <v>0</v>
      </c>
      <c r="M96" s="64"/>
    </row>
    <row r="97" spans="1:13" ht="15">
      <c r="A97" s="65">
        <v>77</v>
      </c>
      <c r="B97" s="17"/>
      <c r="C97" s="17"/>
      <c r="D97" s="18" t="s">
        <v>207</v>
      </c>
      <c r="E97" s="19" t="s">
        <v>208</v>
      </c>
      <c r="F97" s="20" t="s">
        <v>209</v>
      </c>
      <c r="G97" s="21" t="s">
        <v>210</v>
      </c>
      <c r="H97" s="21" t="str">
        <f t="shared" si="4"/>
        <v xml:space="preserve">900 </v>
      </c>
      <c r="I97" s="17" t="s">
        <v>37</v>
      </c>
      <c r="J97" s="17">
        <v>4</v>
      </c>
      <c r="K97" s="77"/>
      <c r="L97" s="22">
        <f t="shared" si="3"/>
        <v>0</v>
      </c>
      <c r="M97" s="64"/>
    </row>
    <row r="98" spans="1:13" ht="15">
      <c r="A98" s="65">
        <v>78</v>
      </c>
      <c r="B98" s="17"/>
      <c r="C98" s="17"/>
      <c r="D98" s="18" t="s">
        <v>211</v>
      </c>
      <c r="E98" s="19" t="s">
        <v>133</v>
      </c>
      <c r="F98" s="20" t="s">
        <v>212</v>
      </c>
      <c r="G98" s="21" t="s">
        <v>213</v>
      </c>
      <c r="H98" s="21" t="str">
        <f t="shared" si="4"/>
        <v>1500</v>
      </c>
      <c r="I98" s="17" t="s">
        <v>37</v>
      </c>
      <c r="J98" s="17">
        <v>1</v>
      </c>
      <c r="K98" s="77"/>
      <c r="L98" s="22">
        <f t="shared" si="3"/>
        <v>0</v>
      </c>
      <c r="M98" s="64"/>
    </row>
    <row r="99" spans="1:13" ht="15">
      <c r="A99" s="65">
        <v>79</v>
      </c>
      <c r="B99" s="17"/>
      <c r="C99" s="17"/>
      <c r="D99" s="18" t="s">
        <v>214</v>
      </c>
      <c r="E99" s="19" t="s">
        <v>43</v>
      </c>
      <c r="F99" s="20" t="s">
        <v>215</v>
      </c>
      <c r="G99" s="21" t="s">
        <v>216</v>
      </c>
      <c r="H99" s="21" t="str">
        <f t="shared" si="4"/>
        <v>1000</v>
      </c>
      <c r="I99" s="17" t="s">
        <v>37</v>
      </c>
      <c r="J99" s="17">
        <v>2</v>
      </c>
      <c r="K99" s="77"/>
      <c r="L99" s="22">
        <f t="shared" si="3"/>
        <v>0</v>
      </c>
      <c r="M99" s="64"/>
    </row>
    <row r="100" spans="1:13" ht="15">
      <c r="A100" s="65">
        <v>80</v>
      </c>
      <c r="B100" s="17"/>
      <c r="C100" s="17"/>
      <c r="D100" s="18" t="s">
        <v>217</v>
      </c>
      <c r="E100" s="19" t="s">
        <v>43</v>
      </c>
      <c r="F100" s="20" t="s">
        <v>218</v>
      </c>
      <c r="G100" s="21" t="s">
        <v>219</v>
      </c>
      <c r="H100" s="21" t="str">
        <f t="shared" si="4"/>
        <v xml:space="preserve">900 </v>
      </c>
      <c r="I100" s="17" t="s">
        <v>37</v>
      </c>
      <c r="J100" s="17">
        <v>2</v>
      </c>
      <c r="K100" s="77"/>
      <c r="L100" s="22">
        <f t="shared" si="3"/>
        <v>0</v>
      </c>
      <c r="M100" s="64"/>
    </row>
    <row r="101" spans="1:13" ht="15">
      <c r="A101" s="65">
        <v>81</v>
      </c>
      <c r="B101" s="17"/>
      <c r="C101" s="17"/>
      <c r="D101" s="18" t="s">
        <v>220</v>
      </c>
      <c r="E101" s="19" t="s">
        <v>43</v>
      </c>
      <c r="F101" s="20" t="s">
        <v>221</v>
      </c>
      <c r="G101" s="21" t="s">
        <v>222</v>
      </c>
      <c r="H101" s="21" t="str">
        <f t="shared" si="4"/>
        <v>1000</v>
      </c>
      <c r="I101" s="17" t="s">
        <v>37</v>
      </c>
      <c r="J101" s="17">
        <v>4</v>
      </c>
      <c r="K101" s="77"/>
      <c r="L101" s="22">
        <f t="shared" si="3"/>
        <v>0</v>
      </c>
      <c r="M101" s="64"/>
    </row>
    <row r="102" spans="1:13" ht="15">
      <c r="A102" s="65">
        <v>82</v>
      </c>
      <c r="B102" s="17"/>
      <c r="C102" s="17"/>
      <c r="D102" s="18" t="s">
        <v>223</v>
      </c>
      <c r="E102" s="19" t="s">
        <v>43</v>
      </c>
      <c r="F102" s="20" t="s">
        <v>196</v>
      </c>
      <c r="G102" s="21" t="s">
        <v>197</v>
      </c>
      <c r="H102" s="21" t="str">
        <f t="shared" si="4"/>
        <v xml:space="preserve">900 </v>
      </c>
      <c r="I102" s="17" t="s">
        <v>37</v>
      </c>
      <c r="J102" s="17">
        <v>4</v>
      </c>
      <c r="K102" s="77"/>
      <c r="L102" s="22">
        <f t="shared" si="3"/>
        <v>0</v>
      </c>
      <c r="M102" s="64"/>
    </row>
    <row r="103" spans="1:13" ht="15">
      <c r="A103" s="65">
        <v>83</v>
      </c>
      <c r="B103" s="17"/>
      <c r="C103" s="17"/>
      <c r="D103" s="18" t="s">
        <v>224</v>
      </c>
      <c r="E103" s="19" t="s">
        <v>47</v>
      </c>
      <c r="F103" s="20" t="s">
        <v>225</v>
      </c>
      <c r="G103" s="21" t="s">
        <v>226</v>
      </c>
      <c r="H103" s="21" t="str">
        <f t="shared" si="4"/>
        <v>1200</v>
      </c>
      <c r="I103" s="17" t="s">
        <v>37</v>
      </c>
      <c r="J103" s="17">
        <v>1</v>
      </c>
      <c r="K103" s="77"/>
      <c r="L103" s="22">
        <f t="shared" si="3"/>
        <v>0</v>
      </c>
      <c r="M103" s="64"/>
    </row>
    <row r="104" spans="1:13" ht="15">
      <c r="A104" s="65">
        <v>84</v>
      </c>
      <c r="B104" s="17"/>
      <c r="C104" s="17"/>
      <c r="D104" s="18" t="s">
        <v>227</v>
      </c>
      <c r="E104" s="19" t="s">
        <v>43</v>
      </c>
      <c r="F104" s="20" t="s">
        <v>202</v>
      </c>
      <c r="G104" s="21" t="s">
        <v>203</v>
      </c>
      <c r="H104" s="21" t="str">
        <f t="shared" si="4"/>
        <v>1200</v>
      </c>
      <c r="I104" s="17" t="s">
        <v>37</v>
      </c>
      <c r="J104" s="17">
        <v>1</v>
      </c>
      <c r="K104" s="77"/>
      <c r="L104" s="22">
        <f t="shared" si="3"/>
        <v>0</v>
      </c>
      <c r="M104" s="64"/>
    </row>
    <row r="105" spans="1:13" ht="15">
      <c r="A105" s="65">
        <v>85</v>
      </c>
      <c r="B105" s="17"/>
      <c r="C105" s="17"/>
      <c r="D105" s="18" t="s">
        <v>228</v>
      </c>
      <c r="E105" s="19" t="s">
        <v>43</v>
      </c>
      <c r="F105" s="20" t="s">
        <v>221</v>
      </c>
      <c r="G105" s="21" t="s">
        <v>222</v>
      </c>
      <c r="H105" s="21" t="str">
        <f t="shared" si="4"/>
        <v>1000</v>
      </c>
      <c r="I105" s="17" t="s">
        <v>37</v>
      </c>
      <c r="J105" s="17">
        <v>2</v>
      </c>
      <c r="K105" s="77"/>
      <c r="L105" s="22">
        <f t="shared" si="3"/>
        <v>0</v>
      </c>
      <c r="M105" s="64"/>
    </row>
    <row r="106" spans="1:13" ht="15">
      <c r="A106" s="65">
        <v>86</v>
      </c>
      <c r="B106" s="17"/>
      <c r="C106" s="17"/>
      <c r="D106" s="18" t="s">
        <v>229</v>
      </c>
      <c r="E106" s="19" t="s">
        <v>43</v>
      </c>
      <c r="F106" s="20" t="s">
        <v>221</v>
      </c>
      <c r="G106" s="21" t="s">
        <v>222</v>
      </c>
      <c r="H106" s="21" t="str">
        <f t="shared" si="4"/>
        <v>1000</v>
      </c>
      <c r="I106" s="17" t="s">
        <v>37</v>
      </c>
      <c r="J106" s="17">
        <v>6</v>
      </c>
      <c r="K106" s="77"/>
      <c r="L106" s="22">
        <f t="shared" si="3"/>
        <v>0</v>
      </c>
      <c r="M106" s="64"/>
    </row>
    <row r="107" spans="1:13" ht="15">
      <c r="A107" s="65">
        <v>87</v>
      </c>
      <c r="B107" s="17"/>
      <c r="C107" s="17"/>
      <c r="D107" s="26" t="s">
        <v>230</v>
      </c>
      <c r="E107" s="19" t="s">
        <v>47</v>
      </c>
      <c r="F107" s="20" t="s">
        <v>231</v>
      </c>
      <c r="G107" s="21" t="s">
        <v>232</v>
      </c>
      <c r="H107" s="21" t="str">
        <f t="shared" si="4"/>
        <v xml:space="preserve">600 </v>
      </c>
      <c r="I107" s="17" t="s">
        <v>37</v>
      </c>
      <c r="J107" s="17">
        <v>1</v>
      </c>
      <c r="K107" s="77"/>
      <c r="L107" s="22">
        <f t="shared" si="3"/>
        <v>0</v>
      </c>
      <c r="M107" s="64"/>
    </row>
    <row r="108" spans="1:13" ht="15">
      <c r="A108" s="65">
        <v>88</v>
      </c>
      <c r="B108" s="17"/>
      <c r="C108" s="17"/>
      <c r="D108" s="18" t="s">
        <v>233</v>
      </c>
      <c r="E108" s="19" t="s">
        <v>51</v>
      </c>
      <c r="F108" s="20" t="s">
        <v>234</v>
      </c>
      <c r="G108" s="21" t="s">
        <v>235</v>
      </c>
      <c r="H108" s="21" t="str">
        <f t="shared" si="4"/>
        <v xml:space="preserve">600 </v>
      </c>
      <c r="I108" s="17" t="s">
        <v>37</v>
      </c>
      <c r="J108" s="17">
        <v>1</v>
      </c>
      <c r="K108" s="77"/>
      <c r="L108" s="22">
        <f t="shared" si="3"/>
        <v>0</v>
      </c>
      <c r="M108" s="64"/>
    </row>
    <row r="109" spans="1:13" ht="15">
      <c r="A109" s="65">
        <v>89</v>
      </c>
      <c r="B109" s="17"/>
      <c r="C109" s="17"/>
      <c r="D109" s="18" t="s">
        <v>236</v>
      </c>
      <c r="E109" s="19" t="s">
        <v>237</v>
      </c>
      <c r="F109" s="20" t="s">
        <v>238</v>
      </c>
      <c r="G109" s="21" t="s">
        <v>67</v>
      </c>
      <c r="H109" s="21" t="str">
        <f t="shared" si="4"/>
        <v>1500</v>
      </c>
      <c r="I109" s="17" t="s">
        <v>37</v>
      </c>
      <c r="J109" s="17">
        <v>3</v>
      </c>
      <c r="K109" s="77"/>
      <c r="L109" s="22">
        <f t="shared" si="3"/>
        <v>0</v>
      </c>
      <c r="M109" s="64"/>
    </row>
    <row r="110" spans="1:13" ht="15">
      <c r="A110" s="65">
        <v>90</v>
      </c>
      <c r="B110" s="17"/>
      <c r="C110" s="17"/>
      <c r="D110" s="18" t="s">
        <v>239</v>
      </c>
      <c r="E110" s="19" t="s">
        <v>118</v>
      </c>
      <c r="F110" s="20" t="s">
        <v>119</v>
      </c>
      <c r="G110" s="21" t="s">
        <v>57</v>
      </c>
      <c r="H110" s="21" t="str">
        <f t="shared" si="4"/>
        <v xml:space="preserve">900 </v>
      </c>
      <c r="I110" s="17" t="s">
        <v>37</v>
      </c>
      <c r="J110" s="17">
        <v>1</v>
      </c>
      <c r="K110" s="77"/>
      <c r="L110" s="22">
        <f t="shared" si="3"/>
        <v>0</v>
      </c>
      <c r="M110" s="64"/>
    </row>
    <row r="111" spans="1:13" ht="15">
      <c r="A111" s="65">
        <v>91</v>
      </c>
      <c r="B111" s="17"/>
      <c r="C111" s="17"/>
      <c r="D111" s="18" t="s">
        <v>240</v>
      </c>
      <c r="E111" s="19" t="s">
        <v>241</v>
      </c>
      <c r="F111" s="20" t="s">
        <v>196</v>
      </c>
      <c r="G111" s="21" t="s">
        <v>197</v>
      </c>
      <c r="H111" s="21" t="str">
        <f t="shared" si="4"/>
        <v xml:space="preserve">900 </v>
      </c>
      <c r="I111" s="17" t="s">
        <v>37</v>
      </c>
      <c r="J111" s="17">
        <v>1</v>
      </c>
      <c r="K111" s="77"/>
      <c r="L111" s="22">
        <f t="shared" si="3"/>
        <v>0</v>
      </c>
      <c r="M111" s="64"/>
    </row>
    <row r="112" spans="1:13" ht="15">
      <c r="A112" s="65">
        <v>92</v>
      </c>
      <c r="B112" s="17"/>
      <c r="C112" s="17"/>
      <c r="D112" s="18" t="s">
        <v>242</v>
      </c>
      <c r="E112" s="19" t="s">
        <v>241</v>
      </c>
      <c r="F112" s="20" t="s">
        <v>243</v>
      </c>
      <c r="G112" s="21" t="s">
        <v>244</v>
      </c>
      <c r="H112" s="21" t="str">
        <f t="shared" si="4"/>
        <v>1800</v>
      </c>
      <c r="I112" s="17" t="s">
        <v>37</v>
      </c>
      <c r="J112" s="17">
        <v>2</v>
      </c>
      <c r="K112" s="77"/>
      <c r="L112" s="22">
        <f t="shared" si="3"/>
        <v>0</v>
      </c>
      <c r="M112" s="64"/>
    </row>
    <row r="113" spans="1:13" ht="15">
      <c r="A113" s="65">
        <v>93</v>
      </c>
      <c r="B113" s="17"/>
      <c r="C113" s="17"/>
      <c r="D113" s="18" t="s">
        <v>245</v>
      </c>
      <c r="E113" s="27" t="s">
        <v>246</v>
      </c>
      <c r="F113" s="20" t="s">
        <v>247</v>
      </c>
      <c r="G113" s="21" t="s">
        <v>49</v>
      </c>
      <c r="H113" s="21" t="str">
        <f t="shared" si="4"/>
        <v xml:space="preserve">600 </v>
      </c>
      <c r="I113" s="17" t="s">
        <v>37</v>
      </c>
      <c r="J113" s="17">
        <v>1</v>
      </c>
      <c r="K113" s="77"/>
      <c r="L113" s="22">
        <f t="shared" si="3"/>
        <v>0</v>
      </c>
      <c r="M113" s="64"/>
    </row>
    <row r="114" spans="1:13" ht="15">
      <c r="A114" s="65">
        <v>94</v>
      </c>
      <c r="B114" s="17"/>
      <c r="C114" s="17"/>
      <c r="D114" s="23" t="s">
        <v>245</v>
      </c>
      <c r="E114" s="19" t="s">
        <v>173</v>
      </c>
      <c r="F114" s="24" t="s">
        <v>248</v>
      </c>
      <c r="G114" s="21" t="s">
        <v>142</v>
      </c>
      <c r="H114" s="21" t="str">
        <f t="shared" si="4"/>
        <v xml:space="preserve">600 </v>
      </c>
      <c r="I114" s="17" t="s">
        <v>37</v>
      </c>
      <c r="J114" s="17">
        <v>1</v>
      </c>
      <c r="K114" s="77"/>
      <c r="L114" s="22">
        <f t="shared" si="3"/>
        <v>0</v>
      </c>
      <c r="M114" s="64"/>
    </row>
    <row r="115" spans="1:13" ht="15">
      <c r="A115" s="65">
        <v>95</v>
      </c>
      <c r="B115" s="17"/>
      <c r="C115" s="17"/>
      <c r="D115" s="18" t="s">
        <v>249</v>
      </c>
      <c r="E115" s="19" t="s">
        <v>43</v>
      </c>
      <c r="F115" s="20" t="s">
        <v>250</v>
      </c>
      <c r="G115" s="21" t="s">
        <v>251</v>
      </c>
      <c r="H115" s="21" t="str">
        <f t="shared" si="4"/>
        <v>2000</v>
      </c>
      <c r="I115" s="17" t="s">
        <v>37</v>
      </c>
      <c r="J115" s="17">
        <v>1</v>
      </c>
      <c r="K115" s="77"/>
      <c r="L115" s="22">
        <f t="shared" si="3"/>
        <v>0</v>
      </c>
      <c r="M115" s="64"/>
    </row>
    <row r="116" spans="1:13" ht="15">
      <c r="A116" s="65">
        <v>96</v>
      </c>
      <c r="B116" s="17"/>
      <c r="C116" s="17"/>
      <c r="D116" s="18" t="s">
        <v>252</v>
      </c>
      <c r="E116" s="19" t="s">
        <v>43</v>
      </c>
      <c r="F116" s="20" t="s">
        <v>253</v>
      </c>
      <c r="G116" s="21" t="s">
        <v>254</v>
      </c>
      <c r="H116" s="21" t="str">
        <f t="shared" si="4"/>
        <v>2800</v>
      </c>
      <c r="I116" s="17" t="s">
        <v>37</v>
      </c>
      <c r="J116" s="17">
        <v>1</v>
      </c>
      <c r="K116" s="77"/>
      <c r="L116" s="22">
        <f t="shared" si="3"/>
        <v>0</v>
      </c>
      <c r="M116" s="64"/>
    </row>
    <row r="117" spans="1:13" ht="15">
      <c r="A117" s="65">
        <v>97</v>
      </c>
      <c r="B117" s="17"/>
      <c r="C117" s="17"/>
      <c r="D117" s="18" t="s">
        <v>255</v>
      </c>
      <c r="E117" s="19" t="s">
        <v>43</v>
      </c>
      <c r="F117" s="20" t="s">
        <v>256</v>
      </c>
      <c r="G117" s="21" t="s">
        <v>257</v>
      </c>
      <c r="H117" s="21" t="str">
        <f t="shared" si="4"/>
        <v>1900</v>
      </c>
      <c r="I117" s="17" t="s">
        <v>37</v>
      </c>
      <c r="J117" s="17">
        <v>1</v>
      </c>
      <c r="K117" s="77"/>
      <c r="L117" s="22">
        <f t="shared" si="3"/>
        <v>0</v>
      </c>
      <c r="M117" s="64"/>
    </row>
    <row r="118" spans="1:13" ht="15">
      <c r="A118" s="65">
        <v>98</v>
      </c>
      <c r="B118" s="17"/>
      <c r="C118" s="17"/>
      <c r="D118" s="18" t="s">
        <v>258</v>
      </c>
      <c r="E118" s="19" t="s">
        <v>47</v>
      </c>
      <c r="F118" s="20" t="s">
        <v>259</v>
      </c>
      <c r="G118" s="21" t="s">
        <v>260</v>
      </c>
      <c r="H118" s="21" t="str">
        <f t="shared" si="4"/>
        <v xml:space="preserve">900 </v>
      </c>
      <c r="I118" s="17" t="s">
        <v>37</v>
      </c>
      <c r="J118" s="17">
        <v>1</v>
      </c>
      <c r="K118" s="77"/>
      <c r="L118" s="22">
        <f t="shared" si="3"/>
        <v>0</v>
      </c>
      <c r="M118" s="64"/>
    </row>
    <row r="119" spans="1:13" ht="15">
      <c r="A119" s="65">
        <v>99</v>
      </c>
      <c r="B119" s="17"/>
      <c r="C119" s="17"/>
      <c r="D119" s="18" t="s">
        <v>261</v>
      </c>
      <c r="E119" s="19" t="s">
        <v>262</v>
      </c>
      <c r="F119" s="20" t="s">
        <v>263</v>
      </c>
      <c r="G119" s="21" t="s">
        <v>264</v>
      </c>
      <c r="H119" s="21" t="str">
        <f t="shared" si="4"/>
        <v>1200</v>
      </c>
      <c r="I119" s="17" t="s">
        <v>37</v>
      </c>
      <c r="J119" s="17">
        <v>5</v>
      </c>
      <c r="K119" s="77"/>
      <c r="L119" s="22">
        <f t="shared" si="3"/>
        <v>0</v>
      </c>
      <c r="M119" s="64"/>
    </row>
    <row r="120" spans="1:13" ht="15">
      <c r="A120" s="65">
        <v>100</v>
      </c>
      <c r="B120" s="17"/>
      <c r="C120" s="17"/>
      <c r="D120" s="23" t="s">
        <v>261</v>
      </c>
      <c r="E120" s="19" t="s">
        <v>74</v>
      </c>
      <c r="F120" s="20" t="s">
        <v>75</v>
      </c>
      <c r="G120" s="21" t="s">
        <v>73</v>
      </c>
      <c r="H120" s="21" t="str">
        <f t="shared" si="4"/>
        <v xml:space="preserve">450 </v>
      </c>
      <c r="I120" s="17" t="s">
        <v>37</v>
      </c>
      <c r="J120" s="17">
        <v>5</v>
      </c>
      <c r="K120" s="77"/>
      <c r="L120" s="22">
        <f t="shared" si="3"/>
        <v>0</v>
      </c>
      <c r="M120" s="64"/>
    </row>
    <row r="121" spans="1:13" ht="15">
      <c r="A121" s="65">
        <v>101</v>
      </c>
      <c r="B121" s="17"/>
      <c r="C121" s="17"/>
      <c r="D121" s="18" t="s">
        <v>265</v>
      </c>
      <c r="E121" s="19" t="s">
        <v>266</v>
      </c>
      <c r="F121" s="20" t="s">
        <v>267</v>
      </c>
      <c r="G121" s="21" t="s">
        <v>268</v>
      </c>
      <c r="H121" s="21" t="str">
        <f t="shared" si="4"/>
        <v xml:space="preserve">900 </v>
      </c>
      <c r="I121" s="17" t="s">
        <v>37</v>
      </c>
      <c r="J121" s="17">
        <v>1</v>
      </c>
      <c r="K121" s="77"/>
      <c r="L121" s="22">
        <f t="shared" si="3"/>
        <v>0</v>
      </c>
      <c r="M121" s="64"/>
    </row>
    <row r="122" spans="1:13" ht="15">
      <c r="A122" s="65">
        <v>102</v>
      </c>
      <c r="B122" s="17"/>
      <c r="C122" s="17"/>
      <c r="D122" s="18" t="s">
        <v>269</v>
      </c>
      <c r="E122" s="19" t="s">
        <v>270</v>
      </c>
      <c r="F122" s="20" t="s">
        <v>271</v>
      </c>
      <c r="G122" s="21" t="s">
        <v>264</v>
      </c>
      <c r="H122" s="21" t="str">
        <f t="shared" si="4"/>
        <v>1200</v>
      </c>
      <c r="I122" s="17" t="s">
        <v>37</v>
      </c>
      <c r="J122" s="17">
        <v>2</v>
      </c>
      <c r="K122" s="77"/>
      <c r="L122" s="22">
        <f t="shared" si="3"/>
        <v>0</v>
      </c>
      <c r="M122" s="64"/>
    </row>
    <row r="123" spans="1:13" ht="15">
      <c r="A123" s="65">
        <v>103</v>
      </c>
      <c r="B123" s="17"/>
      <c r="C123" s="17"/>
      <c r="D123" s="23" t="s">
        <v>272</v>
      </c>
      <c r="E123" s="19" t="s">
        <v>92</v>
      </c>
      <c r="F123" s="20" t="s">
        <v>93</v>
      </c>
      <c r="G123" s="21" t="s">
        <v>94</v>
      </c>
      <c r="H123" s="21" t="str">
        <f t="shared" si="4"/>
        <v xml:space="preserve">600 </v>
      </c>
      <c r="I123" s="17" t="s">
        <v>37</v>
      </c>
      <c r="J123" s="17">
        <v>10</v>
      </c>
      <c r="K123" s="77"/>
      <c r="L123" s="22">
        <f t="shared" si="3"/>
        <v>0</v>
      </c>
      <c r="M123" s="64"/>
    </row>
    <row r="124" spans="1:13" ht="15">
      <c r="A124" s="65">
        <v>104</v>
      </c>
      <c r="B124" s="17"/>
      <c r="C124" s="17"/>
      <c r="D124" s="18" t="s">
        <v>273</v>
      </c>
      <c r="E124" s="19" t="s">
        <v>262</v>
      </c>
      <c r="F124" s="20" t="s">
        <v>263</v>
      </c>
      <c r="G124" s="21" t="s">
        <v>264</v>
      </c>
      <c r="H124" s="21" t="str">
        <f t="shared" si="4"/>
        <v>1200</v>
      </c>
      <c r="I124" s="17" t="s">
        <v>37</v>
      </c>
      <c r="J124" s="17">
        <v>2</v>
      </c>
      <c r="K124" s="77"/>
      <c r="L124" s="22">
        <f t="shared" si="3"/>
        <v>0</v>
      </c>
      <c r="M124" s="64"/>
    </row>
    <row r="125" spans="1:13" ht="15">
      <c r="A125" s="65">
        <v>105</v>
      </c>
      <c r="B125" s="17"/>
      <c r="C125" s="17"/>
      <c r="D125" s="23" t="s">
        <v>273</v>
      </c>
      <c r="E125" s="19" t="s">
        <v>74</v>
      </c>
      <c r="F125" s="20" t="s">
        <v>75</v>
      </c>
      <c r="G125" s="21" t="s">
        <v>73</v>
      </c>
      <c r="H125" s="21" t="str">
        <f t="shared" si="4"/>
        <v xml:space="preserve">450 </v>
      </c>
      <c r="I125" s="17" t="s">
        <v>37</v>
      </c>
      <c r="J125" s="17">
        <v>2</v>
      </c>
      <c r="K125" s="77"/>
      <c r="L125" s="22">
        <f t="shared" si="3"/>
        <v>0</v>
      </c>
      <c r="M125" s="64"/>
    </row>
    <row r="126" spans="1:13" ht="15">
      <c r="A126" s="65">
        <v>106</v>
      </c>
      <c r="B126" s="17"/>
      <c r="C126" s="17"/>
      <c r="D126" s="18" t="s">
        <v>274</v>
      </c>
      <c r="E126" s="19" t="s">
        <v>266</v>
      </c>
      <c r="F126" s="20" t="s">
        <v>267</v>
      </c>
      <c r="G126" s="21" t="s">
        <v>268</v>
      </c>
      <c r="H126" s="21" t="str">
        <f t="shared" si="4"/>
        <v xml:space="preserve">900 </v>
      </c>
      <c r="I126" s="17" t="s">
        <v>37</v>
      </c>
      <c r="J126" s="17">
        <v>1</v>
      </c>
      <c r="K126" s="77"/>
      <c r="L126" s="22">
        <f t="shared" si="3"/>
        <v>0</v>
      </c>
      <c r="M126" s="64"/>
    </row>
    <row r="127" spans="1:13" ht="15">
      <c r="A127" s="65">
        <v>107</v>
      </c>
      <c r="B127" s="17"/>
      <c r="C127" s="17"/>
      <c r="D127" s="18" t="s">
        <v>275</v>
      </c>
      <c r="E127" s="19" t="s">
        <v>270</v>
      </c>
      <c r="F127" s="20" t="s">
        <v>271</v>
      </c>
      <c r="G127" s="21" t="s">
        <v>264</v>
      </c>
      <c r="H127" s="21" t="str">
        <f t="shared" si="4"/>
        <v>1200</v>
      </c>
      <c r="I127" s="17" t="s">
        <v>37</v>
      </c>
      <c r="J127" s="17">
        <v>1</v>
      </c>
      <c r="K127" s="77"/>
      <c r="L127" s="22">
        <f t="shared" si="3"/>
        <v>0</v>
      </c>
      <c r="M127" s="64"/>
    </row>
    <row r="128" spans="1:13" ht="15">
      <c r="A128" s="65">
        <v>108</v>
      </c>
      <c r="B128" s="17"/>
      <c r="C128" s="17"/>
      <c r="D128" s="23" t="s">
        <v>276</v>
      </c>
      <c r="E128" s="19" t="s">
        <v>92</v>
      </c>
      <c r="F128" s="20" t="s">
        <v>93</v>
      </c>
      <c r="G128" s="21" t="s">
        <v>94</v>
      </c>
      <c r="H128" s="21" t="str">
        <f t="shared" si="4"/>
        <v xml:space="preserve">600 </v>
      </c>
      <c r="I128" s="17" t="s">
        <v>37</v>
      </c>
      <c r="J128" s="17">
        <v>4</v>
      </c>
      <c r="K128" s="77"/>
      <c r="L128" s="22">
        <f t="shared" si="3"/>
        <v>0</v>
      </c>
      <c r="M128" s="64"/>
    </row>
    <row r="129" spans="1:13" ht="15">
      <c r="A129" s="65">
        <v>109</v>
      </c>
      <c r="B129" s="17"/>
      <c r="C129" s="17"/>
      <c r="D129" s="18" t="s">
        <v>277</v>
      </c>
      <c r="E129" s="19" t="s">
        <v>77</v>
      </c>
      <c r="F129" s="20" t="s">
        <v>78</v>
      </c>
      <c r="G129" s="21">
        <v>0</v>
      </c>
      <c r="H129" s="21" t="str">
        <f t="shared" si="4"/>
        <v>0</v>
      </c>
      <c r="I129" s="17" t="s">
        <v>37</v>
      </c>
      <c r="J129" s="17">
        <v>1</v>
      </c>
      <c r="K129" s="77"/>
      <c r="L129" s="22">
        <f t="shared" si="3"/>
        <v>0</v>
      </c>
      <c r="M129" s="64"/>
    </row>
    <row r="130" spans="1:13" ht="15">
      <c r="A130" s="65">
        <v>110</v>
      </c>
      <c r="B130" s="17"/>
      <c r="C130" s="17"/>
      <c r="D130" s="18" t="s">
        <v>278</v>
      </c>
      <c r="E130" s="19" t="s">
        <v>279</v>
      </c>
      <c r="F130" s="20" t="s">
        <v>280</v>
      </c>
      <c r="G130" s="21">
        <v>0</v>
      </c>
      <c r="H130" s="21" t="str">
        <f t="shared" si="4"/>
        <v>0</v>
      </c>
      <c r="I130" s="17" t="s">
        <v>37</v>
      </c>
      <c r="J130" s="17">
        <v>14</v>
      </c>
      <c r="K130" s="77"/>
      <c r="L130" s="22">
        <f t="shared" si="3"/>
        <v>0</v>
      </c>
      <c r="M130" s="64"/>
    </row>
    <row r="131" spans="1:13" s="6" customFormat="1" ht="15">
      <c r="A131" s="65">
        <v>111</v>
      </c>
      <c r="B131" s="17"/>
      <c r="C131" s="17"/>
      <c r="D131" s="18" t="s">
        <v>839</v>
      </c>
      <c r="E131" s="19" t="s">
        <v>281</v>
      </c>
      <c r="F131" s="20" t="s">
        <v>282</v>
      </c>
      <c r="G131" s="21">
        <v>0</v>
      </c>
      <c r="H131" s="21" t="str">
        <f t="shared" si="4"/>
        <v>0</v>
      </c>
      <c r="I131" s="17" t="s">
        <v>37</v>
      </c>
      <c r="J131" s="17">
        <v>6</v>
      </c>
      <c r="K131" s="77"/>
      <c r="L131" s="22">
        <f t="shared" si="3"/>
        <v>0</v>
      </c>
      <c r="M131" s="66"/>
    </row>
    <row r="132" spans="1:13" s="6" customFormat="1" ht="15">
      <c r="A132" s="65">
        <v>112</v>
      </c>
      <c r="B132" s="17"/>
      <c r="C132" s="17"/>
      <c r="D132" s="18" t="s">
        <v>840</v>
      </c>
      <c r="E132" s="19" t="s">
        <v>346</v>
      </c>
      <c r="F132" s="20" t="s">
        <v>347</v>
      </c>
      <c r="G132" s="21">
        <v>0</v>
      </c>
      <c r="H132" s="21" t="str">
        <f t="shared" si="4"/>
        <v>0</v>
      </c>
      <c r="I132" s="17" t="s">
        <v>37</v>
      </c>
      <c r="J132" s="17">
        <v>3</v>
      </c>
      <c r="K132" s="77"/>
      <c r="L132" s="22">
        <f t="shared" si="3"/>
        <v>0</v>
      </c>
      <c r="M132" s="66"/>
    </row>
    <row r="133" spans="1:13" ht="15">
      <c r="A133" s="65">
        <v>113</v>
      </c>
      <c r="B133" s="17"/>
      <c r="C133" s="17"/>
      <c r="D133" s="18" t="s">
        <v>283</v>
      </c>
      <c r="E133" s="19" t="s">
        <v>279</v>
      </c>
      <c r="F133" s="20" t="s">
        <v>280</v>
      </c>
      <c r="G133" s="21">
        <v>0</v>
      </c>
      <c r="H133" s="21" t="str">
        <f t="shared" si="4"/>
        <v>0</v>
      </c>
      <c r="I133" s="17" t="s">
        <v>37</v>
      </c>
      <c r="J133" s="17">
        <v>5</v>
      </c>
      <c r="K133" s="77"/>
      <c r="L133" s="22">
        <f t="shared" si="3"/>
        <v>0</v>
      </c>
      <c r="M133" s="64"/>
    </row>
    <row r="134" spans="1:13" ht="15">
      <c r="A134" s="65">
        <v>114</v>
      </c>
      <c r="B134" s="17"/>
      <c r="C134" s="17"/>
      <c r="D134" s="18" t="s">
        <v>284</v>
      </c>
      <c r="E134" s="19" t="s">
        <v>281</v>
      </c>
      <c r="F134" s="20" t="s">
        <v>282</v>
      </c>
      <c r="G134" s="21">
        <v>0</v>
      </c>
      <c r="H134" s="21" t="str">
        <f t="shared" si="4"/>
        <v>0</v>
      </c>
      <c r="I134" s="17" t="s">
        <v>37</v>
      </c>
      <c r="J134" s="17">
        <v>5</v>
      </c>
      <c r="K134" s="77"/>
      <c r="L134" s="22">
        <f t="shared" si="3"/>
        <v>0</v>
      </c>
      <c r="M134" s="64"/>
    </row>
    <row r="135" spans="1:13" ht="15">
      <c r="A135" s="65">
        <v>115</v>
      </c>
      <c r="B135" s="17"/>
      <c r="C135" s="17"/>
      <c r="D135" s="18" t="s">
        <v>285</v>
      </c>
      <c r="E135" s="19" t="s">
        <v>286</v>
      </c>
      <c r="F135" s="20" t="s">
        <v>287</v>
      </c>
      <c r="G135" s="21" t="s">
        <v>140</v>
      </c>
      <c r="H135" s="21" t="str">
        <f t="shared" si="4"/>
        <v>1500</v>
      </c>
      <c r="I135" s="17" t="s">
        <v>37</v>
      </c>
      <c r="J135" s="17">
        <v>1</v>
      </c>
      <c r="K135" s="77"/>
      <c r="L135" s="22">
        <f t="shared" si="3"/>
        <v>0</v>
      </c>
      <c r="M135" s="64"/>
    </row>
    <row r="136" spans="1:13" ht="15">
      <c r="A136" s="65">
        <v>116</v>
      </c>
      <c r="B136" s="17"/>
      <c r="C136" s="17"/>
      <c r="D136" s="18" t="s">
        <v>288</v>
      </c>
      <c r="E136" s="19" t="s">
        <v>262</v>
      </c>
      <c r="F136" s="20" t="s">
        <v>289</v>
      </c>
      <c r="G136" s="21" t="s">
        <v>290</v>
      </c>
      <c r="H136" s="21" t="str">
        <f t="shared" si="4"/>
        <v>1600</v>
      </c>
      <c r="I136" s="17" t="s">
        <v>37</v>
      </c>
      <c r="J136" s="17">
        <v>15</v>
      </c>
      <c r="K136" s="77"/>
      <c r="L136" s="22">
        <f t="shared" si="3"/>
        <v>0</v>
      </c>
      <c r="M136" s="64"/>
    </row>
    <row r="137" spans="1:13" ht="15">
      <c r="A137" s="65">
        <v>117</v>
      </c>
      <c r="B137" s="17"/>
      <c r="C137" s="17"/>
      <c r="D137" s="18" t="s">
        <v>291</v>
      </c>
      <c r="E137" s="19" t="s">
        <v>292</v>
      </c>
      <c r="F137" s="20" t="s">
        <v>293</v>
      </c>
      <c r="G137" s="21" t="s">
        <v>57</v>
      </c>
      <c r="H137" s="21" t="str">
        <f t="shared" si="4"/>
        <v xml:space="preserve">900 </v>
      </c>
      <c r="I137" s="17" t="s">
        <v>37</v>
      </c>
      <c r="J137" s="17">
        <v>5</v>
      </c>
      <c r="K137" s="77"/>
      <c r="L137" s="22">
        <f t="shared" si="3"/>
        <v>0</v>
      </c>
      <c r="M137" s="64"/>
    </row>
    <row r="138" spans="1:13" ht="15">
      <c r="A138" s="65">
        <v>118</v>
      </c>
      <c r="B138" s="17"/>
      <c r="C138" s="17"/>
      <c r="D138" s="18" t="s">
        <v>294</v>
      </c>
      <c r="E138" s="19" t="s">
        <v>295</v>
      </c>
      <c r="F138" s="20" t="s">
        <v>296</v>
      </c>
      <c r="G138" s="21" t="s">
        <v>297</v>
      </c>
      <c r="H138" s="21" t="str">
        <f t="shared" si="4"/>
        <v>6000</v>
      </c>
      <c r="I138" s="17" t="s">
        <v>37</v>
      </c>
      <c r="J138" s="17">
        <v>1</v>
      </c>
      <c r="K138" s="77"/>
      <c r="L138" s="22">
        <f t="shared" si="3"/>
        <v>0</v>
      </c>
      <c r="M138" s="64"/>
    </row>
    <row r="139" spans="1:13" ht="15">
      <c r="A139" s="65">
        <v>119</v>
      </c>
      <c r="B139" s="17"/>
      <c r="C139" s="17"/>
      <c r="D139" s="18" t="s">
        <v>298</v>
      </c>
      <c r="E139" s="19" t="s">
        <v>299</v>
      </c>
      <c r="F139" s="20" t="s">
        <v>300</v>
      </c>
      <c r="G139" s="21" t="s">
        <v>301</v>
      </c>
      <c r="H139" s="21" t="str">
        <f t="shared" si="4"/>
        <v>2100</v>
      </c>
      <c r="I139" s="17" t="s">
        <v>37</v>
      </c>
      <c r="J139" s="17">
        <v>1</v>
      </c>
      <c r="K139" s="77"/>
      <c r="L139" s="22">
        <f t="shared" si="3"/>
        <v>0</v>
      </c>
      <c r="M139" s="64"/>
    </row>
    <row r="140" spans="1:13" ht="15">
      <c r="A140" s="65">
        <v>120</v>
      </c>
      <c r="B140" s="17"/>
      <c r="C140" s="17"/>
      <c r="D140" s="18" t="s">
        <v>302</v>
      </c>
      <c r="E140" s="19" t="s">
        <v>303</v>
      </c>
      <c r="F140" s="20" t="s">
        <v>304</v>
      </c>
      <c r="G140" s="21" t="s">
        <v>305</v>
      </c>
      <c r="H140" s="21" t="str">
        <f t="shared" si="4"/>
        <v>1700</v>
      </c>
      <c r="I140" s="17" t="s">
        <v>37</v>
      </c>
      <c r="J140" s="16">
        <v>16</v>
      </c>
      <c r="K140" s="77"/>
      <c r="L140" s="22">
        <f t="shared" si="3"/>
        <v>0</v>
      </c>
      <c r="M140" s="64" t="s">
        <v>306</v>
      </c>
    </row>
    <row r="141" spans="1:13" ht="15">
      <c r="A141" s="65">
        <v>121</v>
      </c>
      <c r="B141" s="17"/>
      <c r="C141" s="17"/>
      <c r="D141" s="18" t="s">
        <v>307</v>
      </c>
      <c r="E141" s="19" t="s">
        <v>123</v>
      </c>
      <c r="F141" s="20" t="s">
        <v>852</v>
      </c>
      <c r="G141" s="21" t="s">
        <v>308</v>
      </c>
      <c r="H141" s="21" t="str">
        <f t="shared" si="4"/>
        <v xml:space="preserve">500 </v>
      </c>
      <c r="I141" s="17" t="s">
        <v>37</v>
      </c>
      <c r="J141" s="17">
        <v>2</v>
      </c>
      <c r="K141" s="77"/>
      <c r="L141" s="22">
        <f t="shared" si="3"/>
        <v>0</v>
      </c>
      <c r="M141" s="64" t="s">
        <v>306</v>
      </c>
    </row>
    <row r="142" spans="1:13" ht="15">
      <c r="A142" s="65">
        <v>122</v>
      </c>
      <c r="B142" s="17"/>
      <c r="C142" s="17"/>
      <c r="D142" s="18" t="s">
        <v>309</v>
      </c>
      <c r="E142" s="19" t="s">
        <v>303</v>
      </c>
      <c r="F142" s="20" t="s">
        <v>304</v>
      </c>
      <c r="G142" s="21" t="s">
        <v>145</v>
      </c>
      <c r="H142" s="21" t="str">
        <f t="shared" si="4"/>
        <v>1200</v>
      </c>
      <c r="I142" s="17" t="s">
        <v>37</v>
      </c>
      <c r="J142" s="17">
        <v>2</v>
      </c>
      <c r="K142" s="77"/>
      <c r="L142" s="22">
        <f t="shared" si="3"/>
        <v>0</v>
      </c>
      <c r="M142" s="64" t="s">
        <v>306</v>
      </c>
    </row>
    <row r="143" spans="1:13" ht="28.8">
      <c r="A143" s="65">
        <v>123</v>
      </c>
      <c r="B143" s="17"/>
      <c r="C143" s="17"/>
      <c r="D143" s="18" t="s">
        <v>310</v>
      </c>
      <c r="E143" s="19" t="s">
        <v>311</v>
      </c>
      <c r="F143" s="20" t="s">
        <v>312</v>
      </c>
      <c r="G143" s="21" t="s">
        <v>57</v>
      </c>
      <c r="H143" s="21" t="str">
        <f t="shared" si="4"/>
        <v xml:space="preserve">900 </v>
      </c>
      <c r="I143" s="17" t="s">
        <v>37</v>
      </c>
      <c r="J143" s="17">
        <v>4</v>
      </c>
      <c r="K143" s="77"/>
      <c r="L143" s="22">
        <f t="shared" si="3"/>
        <v>0</v>
      </c>
      <c r="M143" s="64"/>
    </row>
    <row r="144" spans="1:13" ht="15">
      <c r="A144" s="65">
        <v>124</v>
      </c>
      <c r="B144" s="17"/>
      <c r="C144" s="17"/>
      <c r="D144" s="18" t="s">
        <v>313</v>
      </c>
      <c r="E144" s="19" t="s">
        <v>246</v>
      </c>
      <c r="F144" s="20" t="s">
        <v>314</v>
      </c>
      <c r="G144" s="21" t="s">
        <v>315</v>
      </c>
      <c r="H144" s="21" t="str">
        <f t="shared" si="4"/>
        <v xml:space="preserve">900 </v>
      </c>
      <c r="I144" s="17" t="s">
        <v>37</v>
      </c>
      <c r="J144" s="17">
        <v>1</v>
      </c>
      <c r="K144" s="77"/>
      <c r="L144" s="22">
        <f t="shared" si="3"/>
        <v>0</v>
      </c>
      <c r="M144" s="64"/>
    </row>
    <row r="145" spans="1:13" ht="15">
      <c r="A145" s="65">
        <v>125</v>
      </c>
      <c r="B145" s="17"/>
      <c r="C145" s="17"/>
      <c r="D145" s="18" t="s">
        <v>316</v>
      </c>
      <c r="E145" s="19" t="s">
        <v>317</v>
      </c>
      <c r="F145" s="20" t="s">
        <v>127</v>
      </c>
      <c r="G145" s="21" t="s">
        <v>128</v>
      </c>
      <c r="H145" s="21" t="str">
        <f t="shared" si="4"/>
        <v>1500</v>
      </c>
      <c r="I145" s="17" t="s">
        <v>37</v>
      </c>
      <c r="J145" s="17">
        <v>1</v>
      </c>
      <c r="K145" s="77"/>
      <c r="L145" s="22">
        <f t="shared" si="3"/>
        <v>0</v>
      </c>
      <c r="M145" s="64"/>
    </row>
    <row r="146" spans="1:13" ht="15">
      <c r="A146" s="65">
        <v>126</v>
      </c>
      <c r="B146" s="17"/>
      <c r="C146" s="17"/>
      <c r="D146" s="23" t="s">
        <v>316</v>
      </c>
      <c r="E146" s="19" t="s">
        <v>149</v>
      </c>
      <c r="F146" s="24" t="s">
        <v>318</v>
      </c>
      <c r="G146" s="21" t="s">
        <v>137</v>
      </c>
      <c r="H146" s="21" t="str">
        <f t="shared" si="4"/>
        <v xml:space="preserve">450 </v>
      </c>
      <c r="I146" s="17" t="s">
        <v>37</v>
      </c>
      <c r="J146" s="17">
        <v>1</v>
      </c>
      <c r="K146" s="77"/>
      <c r="L146" s="22">
        <f t="shared" si="3"/>
        <v>0</v>
      </c>
      <c r="M146" s="64"/>
    </row>
    <row r="147" spans="1:13" ht="15">
      <c r="A147" s="65">
        <v>127</v>
      </c>
      <c r="B147" s="17"/>
      <c r="C147" s="17"/>
      <c r="D147" s="23" t="s">
        <v>316</v>
      </c>
      <c r="E147" s="19" t="s">
        <v>319</v>
      </c>
      <c r="F147" s="24" t="s">
        <v>320</v>
      </c>
      <c r="G147" s="21" t="s">
        <v>137</v>
      </c>
      <c r="H147" s="21" t="str">
        <f t="shared" si="4"/>
        <v xml:space="preserve">450 </v>
      </c>
      <c r="I147" s="17" t="s">
        <v>37</v>
      </c>
      <c r="J147" s="17">
        <v>1</v>
      </c>
      <c r="K147" s="77"/>
      <c r="L147" s="22">
        <f t="shared" si="3"/>
        <v>0</v>
      </c>
      <c r="M147" s="64"/>
    </row>
    <row r="148" spans="1:13" ht="15">
      <c r="A148" s="65">
        <v>128</v>
      </c>
      <c r="B148" s="17"/>
      <c r="C148" s="17"/>
      <c r="D148" s="18" t="s">
        <v>321</v>
      </c>
      <c r="E148" s="19" t="s">
        <v>322</v>
      </c>
      <c r="F148" s="20" t="s">
        <v>323</v>
      </c>
      <c r="G148" s="21" t="s">
        <v>260</v>
      </c>
      <c r="H148" s="21" t="str">
        <f t="shared" si="4"/>
        <v xml:space="preserve">900 </v>
      </c>
      <c r="I148" s="17" t="s">
        <v>37</v>
      </c>
      <c r="J148" s="17">
        <v>2</v>
      </c>
      <c r="K148" s="77"/>
      <c r="L148" s="22">
        <f t="shared" si="3"/>
        <v>0</v>
      </c>
      <c r="M148" s="64"/>
    </row>
    <row r="149" spans="1:13" ht="15">
      <c r="A149" s="65">
        <v>129</v>
      </c>
      <c r="B149" s="17"/>
      <c r="C149" s="17"/>
      <c r="D149" s="23" t="s">
        <v>321</v>
      </c>
      <c r="E149" s="19" t="s">
        <v>149</v>
      </c>
      <c r="F149" s="24" t="s">
        <v>153</v>
      </c>
      <c r="G149" s="21" t="s">
        <v>131</v>
      </c>
      <c r="H149" s="21" t="str">
        <f t="shared" si="4"/>
        <v xml:space="preserve">900 </v>
      </c>
      <c r="I149" s="17" t="s">
        <v>37</v>
      </c>
      <c r="J149" s="17">
        <v>2</v>
      </c>
      <c r="K149" s="77"/>
      <c r="L149" s="22">
        <f t="shared" si="3"/>
        <v>0</v>
      </c>
      <c r="M149" s="64"/>
    </row>
    <row r="150" spans="1:13" ht="15">
      <c r="A150" s="65">
        <v>130</v>
      </c>
      <c r="B150" s="17"/>
      <c r="C150" s="17"/>
      <c r="D150" s="18" t="s">
        <v>324</v>
      </c>
      <c r="E150" s="19" t="s">
        <v>47</v>
      </c>
      <c r="F150" s="20" t="s">
        <v>212</v>
      </c>
      <c r="G150" s="21" t="s">
        <v>213</v>
      </c>
      <c r="H150" s="21" t="str">
        <f t="shared" si="4"/>
        <v>1500</v>
      </c>
      <c r="I150" s="17" t="s">
        <v>37</v>
      </c>
      <c r="J150" s="17">
        <v>1</v>
      </c>
      <c r="K150" s="77"/>
      <c r="L150" s="22">
        <f aca="true" t="shared" si="5" ref="L150:L213">J150*K150</f>
        <v>0</v>
      </c>
      <c r="M150" s="64"/>
    </row>
    <row r="151" spans="1:13" ht="15">
      <c r="A151" s="65">
        <v>131</v>
      </c>
      <c r="B151" s="17"/>
      <c r="C151" s="17"/>
      <c r="D151" s="23" t="s">
        <v>324</v>
      </c>
      <c r="E151" s="19" t="s">
        <v>149</v>
      </c>
      <c r="F151" s="24" t="s">
        <v>318</v>
      </c>
      <c r="G151" s="21" t="s">
        <v>137</v>
      </c>
      <c r="H151" s="21" t="str">
        <f t="shared" si="4"/>
        <v xml:space="preserve">450 </v>
      </c>
      <c r="I151" s="17" t="s">
        <v>37</v>
      </c>
      <c r="J151" s="17">
        <v>1</v>
      </c>
      <c r="K151" s="77"/>
      <c r="L151" s="22">
        <f t="shared" si="5"/>
        <v>0</v>
      </c>
      <c r="M151" s="64"/>
    </row>
    <row r="152" spans="1:13" ht="15">
      <c r="A152" s="65">
        <v>132</v>
      </c>
      <c r="B152" s="17"/>
      <c r="C152" s="17"/>
      <c r="D152" s="23" t="s">
        <v>324</v>
      </c>
      <c r="E152" s="19" t="s">
        <v>319</v>
      </c>
      <c r="F152" s="24" t="s">
        <v>320</v>
      </c>
      <c r="G152" s="21" t="s">
        <v>137</v>
      </c>
      <c r="H152" s="21" t="str">
        <f t="shared" si="4"/>
        <v xml:space="preserve">450 </v>
      </c>
      <c r="I152" s="17" t="s">
        <v>37</v>
      </c>
      <c r="J152" s="17">
        <v>1</v>
      </c>
      <c r="K152" s="77"/>
      <c r="L152" s="22">
        <f t="shared" si="5"/>
        <v>0</v>
      </c>
      <c r="M152" s="64"/>
    </row>
    <row r="153" spans="1:13" ht="15">
      <c r="A153" s="65">
        <v>133</v>
      </c>
      <c r="B153" s="17"/>
      <c r="C153" s="17"/>
      <c r="D153" s="18" t="s">
        <v>325</v>
      </c>
      <c r="E153" s="19" t="s">
        <v>47</v>
      </c>
      <c r="F153" s="20" t="s">
        <v>326</v>
      </c>
      <c r="G153" s="21" t="s">
        <v>327</v>
      </c>
      <c r="H153" s="21" t="str">
        <f t="shared" si="4"/>
        <v>1800</v>
      </c>
      <c r="I153" s="17" t="s">
        <v>37</v>
      </c>
      <c r="J153" s="17">
        <v>1</v>
      </c>
      <c r="K153" s="77"/>
      <c r="L153" s="22">
        <f t="shared" si="5"/>
        <v>0</v>
      </c>
      <c r="M153" s="64"/>
    </row>
    <row r="154" spans="1:13" ht="15">
      <c r="A154" s="65">
        <v>134</v>
      </c>
      <c r="B154" s="17"/>
      <c r="C154" s="17"/>
      <c r="D154" s="23" t="s">
        <v>325</v>
      </c>
      <c r="E154" s="19" t="s">
        <v>149</v>
      </c>
      <c r="F154" s="24" t="s">
        <v>103</v>
      </c>
      <c r="G154" s="21" t="s">
        <v>64</v>
      </c>
      <c r="H154" s="21" t="str">
        <f aca="true" t="shared" si="6" ref="H154:H217">LEFT(G154,4)</f>
        <v xml:space="preserve">600 </v>
      </c>
      <c r="I154" s="17" t="s">
        <v>37</v>
      </c>
      <c r="J154" s="17">
        <v>1</v>
      </c>
      <c r="K154" s="77"/>
      <c r="L154" s="22">
        <f t="shared" si="5"/>
        <v>0</v>
      </c>
      <c r="M154" s="64"/>
    </row>
    <row r="155" spans="1:13" ht="15">
      <c r="A155" s="65">
        <v>135</v>
      </c>
      <c r="B155" s="17"/>
      <c r="C155" s="17"/>
      <c r="D155" s="23" t="s">
        <v>325</v>
      </c>
      <c r="E155" s="19" t="s">
        <v>319</v>
      </c>
      <c r="F155" s="24" t="s">
        <v>328</v>
      </c>
      <c r="G155" s="21" t="s">
        <v>64</v>
      </c>
      <c r="H155" s="21" t="str">
        <f t="shared" si="6"/>
        <v xml:space="preserve">600 </v>
      </c>
      <c r="I155" s="17" t="s">
        <v>37</v>
      </c>
      <c r="J155" s="17">
        <v>1</v>
      </c>
      <c r="K155" s="77"/>
      <c r="L155" s="22">
        <f t="shared" si="5"/>
        <v>0</v>
      </c>
      <c r="M155" s="64"/>
    </row>
    <row r="156" spans="1:13" ht="15">
      <c r="A156" s="65">
        <v>136</v>
      </c>
      <c r="B156" s="17"/>
      <c r="C156" s="17"/>
      <c r="D156" s="18" t="s">
        <v>329</v>
      </c>
      <c r="E156" s="19" t="s">
        <v>246</v>
      </c>
      <c r="F156" s="20" t="s">
        <v>330</v>
      </c>
      <c r="G156" s="21" t="s">
        <v>331</v>
      </c>
      <c r="H156" s="21" t="str">
        <f t="shared" si="6"/>
        <v>1200</v>
      </c>
      <c r="I156" s="17" t="s">
        <v>37</v>
      </c>
      <c r="J156" s="17">
        <v>1</v>
      </c>
      <c r="K156" s="77"/>
      <c r="L156" s="22">
        <f t="shared" si="5"/>
        <v>0</v>
      </c>
      <c r="M156" s="64"/>
    </row>
    <row r="157" spans="1:13" ht="15">
      <c r="A157" s="65">
        <v>137</v>
      </c>
      <c r="B157" s="17"/>
      <c r="C157" s="17"/>
      <c r="D157" s="18" t="s">
        <v>332</v>
      </c>
      <c r="E157" s="19" t="s">
        <v>169</v>
      </c>
      <c r="F157" s="20" t="s">
        <v>333</v>
      </c>
      <c r="G157" s="21" t="s">
        <v>334</v>
      </c>
      <c r="H157" s="21" t="str">
        <f t="shared" si="6"/>
        <v xml:space="preserve">550 </v>
      </c>
      <c r="I157" s="17" t="s">
        <v>37</v>
      </c>
      <c r="J157" s="17">
        <v>1</v>
      </c>
      <c r="K157" s="77"/>
      <c r="L157" s="22">
        <f t="shared" si="5"/>
        <v>0</v>
      </c>
      <c r="M157" s="64"/>
    </row>
    <row r="158" spans="1:13" ht="15">
      <c r="A158" s="65">
        <v>138</v>
      </c>
      <c r="B158" s="17"/>
      <c r="C158" s="17"/>
      <c r="D158" s="18" t="s">
        <v>335</v>
      </c>
      <c r="E158" s="19" t="s">
        <v>336</v>
      </c>
      <c r="F158" s="20" t="s">
        <v>337</v>
      </c>
      <c r="G158" s="21" t="s">
        <v>338</v>
      </c>
      <c r="H158" s="21" t="str">
        <f t="shared" si="6"/>
        <v xml:space="preserve">900 </v>
      </c>
      <c r="I158" s="17" t="s">
        <v>37</v>
      </c>
      <c r="J158" s="16">
        <v>1</v>
      </c>
      <c r="K158" s="77"/>
      <c r="L158" s="22">
        <f t="shared" si="5"/>
        <v>0</v>
      </c>
      <c r="M158" s="64"/>
    </row>
    <row r="159" spans="1:13" ht="15">
      <c r="A159" s="65">
        <v>139</v>
      </c>
      <c r="B159" s="17"/>
      <c r="C159" s="17"/>
      <c r="D159" s="18" t="s">
        <v>339</v>
      </c>
      <c r="E159" s="19" t="s">
        <v>292</v>
      </c>
      <c r="F159" s="20" t="s">
        <v>340</v>
      </c>
      <c r="G159" s="21" t="s">
        <v>341</v>
      </c>
      <c r="H159" s="21" t="str">
        <f t="shared" si="6"/>
        <v xml:space="preserve">450 </v>
      </c>
      <c r="I159" s="17" t="s">
        <v>37</v>
      </c>
      <c r="J159" s="17">
        <v>1</v>
      </c>
      <c r="K159" s="77"/>
      <c r="L159" s="22">
        <f t="shared" si="5"/>
        <v>0</v>
      </c>
      <c r="M159" s="64"/>
    </row>
    <row r="160" spans="1:13" ht="15">
      <c r="A160" s="65">
        <v>140</v>
      </c>
      <c r="B160" s="17"/>
      <c r="C160" s="17"/>
      <c r="D160" s="18" t="s">
        <v>342</v>
      </c>
      <c r="E160" s="19" t="s">
        <v>343</v>
      </c>
      <c r="F160" s="20" t="s">
        <v>344</v>
      </c>
      <c r="G160" s="21" t="s">
        <v>101</v>
      </c>
      <c r="H160" s="21" t="str">
        <f t="shared" si="6"/>
        <v xml:space="preserve">600 </v>
      </c>
      <c r="I160" s="17" t="s">
        <v>37</v>
      </c>
      <c r="J160" s="17">
        <v>1</v>
      </c>
      <c r="K160" s="77"/>
      <c r="L160" s="22">
        <f t="shared" si="5"/>
        <v>0</v>
      </c>
      <c r="M160" s="64"/>
    </row>
    <row r="161" spans="1:13" ht="15">
      <c r="A161" s="65">
        <v>141</v>
      </c>
      <c r="B161" s="17"/>
      <c r="C161" s="17"/>
      <c r="D161" s="23" t="s">
        <v>342</v>
      </c>
      <c r="E161" s="19" t="s">
        <v>149</v>
      </c>
      <c r="F161" s="24" t="s">
        <v>103</v>
      </c>
      <c r="G161" s="21" t="s">
        <v>64</v>
      </c>
      <c r="H161" s="21" t="str">
        <f t="shared" si="6"/>
        <v xml:space="preserve">600 </v>
      </c>
      <c r="I161" s="17" t="s">
        <v>37</v>
      </c>
      <c r="J161" s="17">
        <v>1</v>
      </c>
      <c r="K161" s="77"/>
      <c r="L161" s="22">
        <f t="shared" si="5"/>
        <v>0</v>
      </c>
      <c r="M161" s="64"/>
    </row>
    <row r="162" spans="1:13" ht="15">
      <c r="A162" s="65">
        <v>142</v>
      </c>
      <c r="B162" s="17"/>
      <c r="C162" s="17"/>
      <c r="D162" s="18" t="s">
        <v>345</v>
      </c>
      <c r="E162" s="19" t="s">
        <v>346</v>
      </c>
      <c r="F162" s="20" t="s">
        <v>347</v>
      </c>
      <c r="G162" s="21">
        <v>0</v>
      </c>
      <c r="H162" s="21" t="str">
        <f t="shared" si="6"/>
        <v>0</v>
      </c>
      <c r="I162" s="17" t="s">
        <v>37</v>
      </c>
      <c r="J162" s="17">
        <v>1</v>
      </c>
      <c r="K162" s="77"/>
      <c r="L162" s="22">
        <f t="shared" si="5"/>
        <v>0</v>
      </c>
      <c r="M162" s="64"/>
    </row>
    <row r="163" spans="1:13" ht="15">
      <c r="A163" s="65">
        <v>143</v>
      </c>
      <c r="B163" s="17"/>
      <c r="C163" s="17"/>
      <c r="D163" s="18" t="s">
        <v>348</v>
      </c>
      <c r="E163" s="19" t="s">
        <v>349</v>
      </c>
      <c r="F163" s="20" t="s">
        <v>350</v>
      </c>
      <c r="G163" s="21" t="s">
        <v>351</v>
      </c>
      <c r="H163" s="21" t="str">
        <f t="shared" si="6"/>
        <v>1500</v>
      </c>
      <c r="I163" s="17" t="s">
        <v>37</v>
      </c>
      <c r="J163" s="17">
        <v>1</v>
      </c>
      <c r="K163" s="77"/>
      <c r="L163" s="22">
        <f t="shared" si="5"/>
        <v>0</v>
      </c>
      <c r="M163" s="64"/>
    </row>
    <row r="164" spans="1:13" ht="15">
      <c r="A164" s="65">
        <v>144</v>
      </c>
      <c r="B164" s="17"/>
      <c r="C164" s="17"/>
      <c r="D164" s="18" t="s">
        <v>352</v>
      </c>
      <c r="E164" s="19" t="s">
        <v>336</v>
      </c>
      <c r="F164" s="20" t="s">
        <v>337</v>
      </c>
      <c r="G164" s="21" t="s">
        <v>338</v>
      </c>
      <c r="H164" s="21" t="str">
        <f t="shared" si="6"/>
        <v xml:space="preserve">900 </v>
      </c>
      <c r="I164" s="17" t="s">
        <v>37</v>
      </c>
      <c r="J164" s="17">
        <v>2</v>
      </c>
      <c r="K164" s="77"/>
      <c r="L164" s="22">
        <f t="shared" si="5"/>
        <v>0</v>
      </c>
      <c r="M164" s="64"/>
    </row>
    <row r="165" spans="1:13" ht="15">
      <c r="A165" s="65">
        <v>145</v>
      </c>
      <c r="B165" s="17"/>
      <c r="C165" s="17"/>
      <c r="D165" s="18" t="s">
        <v>353</v>
      </c>
      <c r="E165" s="19" t="s">
        <v>47</v>
      </c>
      <c r="F165" s="20" t="s">
        <v>225</v>
      </c>
      <c r="G165" s="21" t="s">
        <v>226</v>
      </c>
      <c r="H165" s="21" t="str">
        <f t="shared" si="6"/>
        <v>1200</v>
      </c>
      <c r="I165" s="17" t="s">
        <v>37</v>
      </c>
      <c r="J165" s="16">
        <v>2</v>
      </c>
      <c r="K165" s="77"/>
      <c r="L165" s="22">
        <f t="shared" si="5"/>
        <v>0</v>
      </c>
      <c r="M165" s="64"/>
    </row>
    <row r="166" spans="1:13" ht="15">
      <c r="A166" s="65">
        <v>146</v>
      </c>
      <c r="B166" s="17"/>
      <c r="C166" s="17"/>
      <c r="D166" s="23" t="s">
        <v>354</v>
      </c>
      <c r="E166" s="19" t="s">
        <v>355</v>
      </c>
      <c r="F166" s="20" t="s">
        <v>93</v>
      </c>
      <c r="G166" s="21" t="s">
        <v>94</v>
      </c>
      <c r="H166" s="21" t="str">
        <f t="shared" si="6"/>
        <v xml:space="preserve">600 </v>
      </c>
      <c r="I166" s="17" t="s">
        <v>37</v>
      </c>
      <c r="J166" s="17">
        <v>2</v>
      </c>
      <c r="K166" s="77"/>
      <c r="L166" s="22">
        <f t="shared" si="5"/>
        <v>0</v>
      </c>
      <c r="M166" s="64"/>
    </row>
    <row r="167" spans="1:13" ht="15">
      <c r="A167" s="65">
        <v>147</v>
      </c>
      <c r="B167" s="17"/>
      <c r="C167" s="17"/>
      <c r="D167" s="18" t="s">
        <v>356</v>
      </c>
      <c r="E167" s="19" t="s">
        <v>43</v>
      </c>
      <c r="F167" s="20" t="s">
        <v>357</v>
      </c>
      <c r="G167" s="21" t="s">
        <v>358</v>
      </c>
      <c r="H167" s="21" t="str">
        <f t="shared" si="6"/>
        <v>2400</v>
      </c>
      <c r="I167" s="17" t="s">
        <v>37</v>
      </c>
      <c r="J167" s="17">
        <v>5</v>
      </c>
      <c r="K167" s="77"/>
      <c r="L167" s="22">
        <f t="shared" si="5"/>
        <v>0</v>
      </c>
      <c r="M167" s="64"/>
    </row>
    <row r="168" spans="1:13" ht="15">
      <c r="A168" s="65">
        <v>148</v>
      </c>
      <c r="B168" s="17"/>
      <c r="C168" s="17"/>
      <c r="D168" s="18" t="s">
        <v>359</v>
      </c>
      <c r="E168" s="19" t="s">
        <v>360</v>
      </c>
      <c r="F168" s="20" t="s">
        <v>170</v>
      </c>
      <c r="G168" s="21" t="s">
        <v>171</v>
      </c>
      <c r="H168" s="21" t="str">
        <f t="shared" si="6"/>
        <v>1100</v>
      </c>
      <c r="I168" s="17" t="s">
        <v>37</v>
      </c>
      <c r="J168" s="17">
        <v>2</v>
      </c>
      <c r="K168" s="77"/>
      <c r="L168" s="22">
        <f t="shared" si="5"/>
        <v>0</v>
      </c>
      <c r="M168" s="64"/>
    </row>
    <row r="169" spans="1:13" ht="15">
      <c r="A169" s="65">
        <v>149</v>
      </c>
      <c r="B169" s="17"/>
      <c r="C169" s="17"/>
      <c r="D169" s="18" t="s">
        <v>361</v>
      </c>
      <c r="E169" s="19" t="s">
        <v>123</v>
      </c>
      <c r="F169" s="20" t="s">
        <v>124</v>
      </c>
      <c r="G169" s="21" t="s">
        <v>362</v>
      </c>
      <c r="H169" s="21" t="str">
        <f t="shared" si="6"/>
        <v xml:space="preserve">600 </v>
      </c>
      <c r="I169" s="17" t="s">
        <v>37</v>
      </c>
      <c r="J169" s="17">
        <v>1</v>
      </c>
      <c r="K169" s="77"/>
      <c r="L169" s="22">
        <f t="shared" si="5"/>
        <v>0</v>
      </c>
      <c r="M169" s="64"/>
    </row>
    <row r="170" spans="1:13" ht="15">
      <c r="A170" s="65">
        <v>150</v>
      </c>
      <c r="B170" s="17"/>
      <c r="C170" s="17"/>
      <c r="D170" s="23" t="s">
        <v>361</v>
      </c>
      <c r="E170" s="19" t="s">
        <v>149</v>
      </c>
      <c r="F170" s="24" t="s">
        <v>103</v>
      </c>
      <c r="G170" s="21" t="s">
        <v>64</v>
      </c>
      <c r="H170" s="21" t="str">
        <f t="shared" si="6"/>
        <v xml:space="preserve">600 </v>
      </c>
      <c r="I170" s="17" t="s">
        <v>37</v>
      </c>
      <c r="J170" s="17">
        <v>1</v>
      </c>
      <c r="K170" s="77"/>
      <c r="L170" s="22">
        <f t="shared" si="5"/>
        <v>0</v>
      </c>
      <c r="M170" s="64"/>
    </row>
    <row r="171" spans="1:13" ht="15">
      <c r="A171" s="65">
        <v>151</v>
      </c>
      <c r="B171" s="17"/>
      <c r="C171" s="17"/>
      <c r="D171" s="18" t="s">
        <v>363</v>
      </c>
      <c r="E171" s="19" t="s">
        <v>317</v>
      </c>
      <c r="F171" s="20" t="s">
        <v>127</v>
      </c>
      <c r="G171" s="21" t="s">
        <v>128</v>
      </c>
      <c r="H171" s="21" t="str">
        <f t="shared" si="6"/>
        <v>1500</v>
      </c>
      <c r="I171" s="17" t="s">
        <v>37</v>
      </c>
      <c r="J171" s="17">
        <v>2</v>
      </c>
      <c r="K171" s="77"/>
      <c r="L171" s="22">
        <f t="shared" si="5"/>
        <v>0</v>
      </c>
      <c r="M171" s="64"/>
    </row>
    <row r="172" spans="1:13" ht="15">
      <c r="A172" s="65">
        <v>152</v>
      </c>
      <c r="B172" s="17"/>
      <c r="C172" s="17"/>
      <c r="D172" s="23" t="s">
        <v>363</v>
      </c>
      <c r="E172" s="19" t="s">
        <v>62</v>
      </c>
      <c r="F172" s="24" t="s">
        <v>184</v>
      </c>
      <c r="G172" s="21" t="s">
        <v>137</v>
      </c>
      <c r="H172" s="21" t="str">
        <f t="shared" si="6"/>
        <v xml:space="preserve">450 </v>
      </c>
      <c r="I172" s="17" t="s">
        <v>37</v>
      </c>
      <c r="J172" s="17">
        <v>2</v>
      </c>
      <c r="K172" s="77"/>
      <c r="L172" s="22">
        <f t="shared" si="5"/>
        <v>0</v>
      </c>
      <c r="M172" s="64"/>
    </row>
    <row r="173" spans="1:13" ht="15">
      <c r="A173" s="65">
        <v>153</v>
      </c>
      <c r="B173" s="17"/>
      <c r="C173" s="17"/>
      <c r="D173" s="23" t="s">
        <v>363</v>
      </c>
      <c r="E173" s="19" t="s">
        <v>364</v>
      </c>
      <c r="F173" s="24" t="s">
        <v>365</v>
      </c>
      <c r="G173" s="21" t="s">
        <v>137</v>
      </c>
      <c r="H173" s="21" t="str">
        <f t="shared" si="6"/>
        <v xml:space="preserve">450 </v>
      </c>
      <c r="I173" s="17" t="s">
        <v>37</v>
      </c>
      <c r="J173" s="17">
        <v>2</v>
      </c>
      <c r="K173" s="77"/>
      <c r="L173" s="22">
        <f t="shared" si="5"/>
        <v>0</v>
      </c>
      <c r="M173" s="64"/>
    </row>
    <row r="174" spans="1:13" ht="15">
      <c r="A174" s="65">
        <v>154</v>
      </c>
      <c r="B174" s="17"/>
      <c r="C174" s="17"/>
      <c r="D174" s="18" t="s">
        <v>366</v>
      </c>
      <c r="E174" s="19" t="s">
        <v>47</v>
      </c>
      <c r="F174" s="20" t="s">
        <v>115</v>
      </c>
      <c r="G174" s="21" t="s">
        <v>116</v>
      </c>
      <c r="H174" s="21" t="str">
        <f t="shared" si="6"/>
        <v>1800</v>
      </c>
      <c r="I174" s="17" t="s">
        <v>37</v>
      </c>
      <c r="J174" s="17">
        <v>2</v>
      </c>
      <c r="K174" s="77"/>
      <c r="L174" s="22">
        <f t="shared" si="5"/>
        <v>0</v>
      </c>
      <c r="M174" s="64"/>
    </row>
    <row r="175" spans="1:13" ht="15">
      <c r="A175" s="65">
        <v>155</v>
      </c>
      <c r="B175" s="17"/>
      <c r="C175" s="17"/>
      <c r="D175" s="23" t="s">
        <v>366</v>
      </c>
      <c r="E175" s="19" t="s">
        <v>112</v>
      </c>
      <c r="F175" s="20" t="s">
        <v>367</v>
      </c>
      <c r="G175" s="21" t="s">
        <v>73</v>
      </c>
      <c r="H175" s="21" t="str">
        <f t="shared" si="6"/>
        <v xml:space="preserve">450 </v>
      </c>
      <c r="I175" s="17" t="s">
        <v>37</v>
      </c>
      <c r="J175" s="17">
        <v>1</v>
      </c>
      <c r="K175" s="77"/>
      <c r="L175" s="22">
        <f t="shared" si="5"/>
        <v>0</v>
      </c>
      <c r="M175" s="64"/>
    </row>
    <row r="176" spans="1:13" ht="15">
      <c r="A176" s="65">
        <v>156</v>
      </c>
      <c r="B176" s="17"/>
      <c r="C176" s="17"/>
      <c r="D176" s="23" t="s">
        <v>366</v>
      </c>
      <c r="E176" s="19" t="s">
        <v>191</v>
      </c>
      <c r="F176" s="20" t="s">
        <v>75</v>
      </c>
      <c r="G176" s="21" t="s">
        <v>73</v>
      </c>
      <c r="H176" s="21" t="str">
        <f t="shared" si="6"/>
        <v xml:space="preserve">450 </v>
      </c>
      <c r="I176" s="17" t="s">
        <v>37</v>
      </c>
      <c r="J176" s="17">
        <v>2</v>
      </c>
      <c r="K176" s="77"/>
      <c r="L176" s="22">
        <f t="shared" si="5"/>
        <v>0</v>
      </c>
      <c r="M176" s="64"/>
    </row>
    <row r="177" spans="1:13" ht="15">
      <c r="A177" s="65">
        <v>157</v>
      </c>
      <c r="B177" s="17"/>
      <c r="C177" s="17"/>
      <c r="D177" s="18" t="s">
        <v>368</v>
      </c>
      <c r="E177" s="19" t="s">
        <v>169</v>
      </c>
      <c r="F177" s="20" t="s">
        <v>333</v>
      </c>
      <c r="G177" s="21" t="s">
        <v>334</v>
      </c>
      <c r="H177" s="21" t="str">
        <f t="shared" si="6"/>
        <v xml:space="preserve">550 </v>
      </c>
      <c r="I177" s="17" t="s">
        <v>37</v>
      </c>
      <c r="J177" s="17">
        <v>1</v>
      </c>
      <c r="K177" s="77"/>
      <c r="L177" s="22">
        <f t="shared" si="5"/>
        <v>0</v>
      </c>
      <c r="M177" s="64"/>
    </row>
    <row r="178" spans="1:13" ht="15">
      <c r="A178" s="65">
        <v>158</v>
      </c>
      <c r="B178" s="17"/>
      <c r="C178" s="17"/>
      <c r="D178" s="18" t="s">
        <v>369</v>
      </c>
      <c r="E178" s="19" t="s">
        <v>336</v>
      </c>
      <c r="F178" s="20" t="s">
        <v>337</v>
      </c>
      <c r="G178" s="21" t="s">
        <v>338</v>
      </c>
      <c r="H178" s="21" t="str">
        <f t="shared" si="6"/>
        <v xml:space="preserve">900 </v>
      </c>
      <c r="I178" s="17" t="s">
        <v>37</v>
      </c>
      <c r="J178" s="17">
        <v>1</v>
      </c>
      <c r="K178" s="77"/>
      <c r="L178" s="22">
        <f t="shared" si="5"/>
        <v>0</v>
      </c>
      <c r="M178" s="64"/>
    </row>
    <row r="179" spans="1:13" ht="15">
      <c r="A179" s="65">
        <v>159</v>
      </c>
      <c r="B179" s="17"/>
      <c r="C179" s="17"/>
      <c r="D179" s="18" t="s">
        <v>370</v>
      </c>
      <c r="E179" s="19" t="s">
        <v>84</v>
      </c>
      <c r="F179" s="20" t="s">
        <v>85</v>
      </c>
      <c r="G179" s="21" t="s">
        <v>371</v>
      </c>
      <c r="H179" s="21" t="str">
        <f t="shared" si="6"/>
        <v xml:space="preserve">900 </v>
      </c>
      <c r="I179" s="17" t="s">
        <v>37</v>
      </c>
      <c r="J179" s="17">
        <v>1</v>
      </c>
      <c r="K179" s="77"/>
      <c r="L179" s="22">
        <f t="shared" si="5"/>
        <v>0</v>
      </c>
      <c r="M179" s="64"/>
    </row>
    <row r="180" spans="1:13" ht="15">
      <c r="A180" s="65">
        <v>160</v>
      </c>
      <c r="B180" s="17"/>
      <c r="C180" s="17"/>
      <c r="D180" s="18" t="s">
        <v>372</v>
      </c>
      <c r="E180" s="19" t="s">
        <v>77</v>
      </c>
      <c r="F180" s="20" t="s">
        <v>78</v>
      </c>
      <c r="G180" s="21">
        <v>0</v>
      </c>
      <c r="H180" s="21" t="str">
        <f t="shared" si="6"/>
        <v>0</v>
      </c>
      <c r="I180" s="17" t="s">
        <v>37</v>
      </c>
      <c r="J180" s="17">
        <v>1</v>
      </c>
      <c r="K180" s="77"/>
      <c r="L180" s="22">
        <f t="shared" si="5"/>
        <v>0</v>
      </c>
      <c r="M180" s="64"/>
    </row>
    <row r="181" spans="1:13" ht="15">
      <c r="A181" s="65">
        <v>161</v>
      </c>
      <c r="B181" s="17"/>
      <c r="C181" s="17"/>
      <c r="D181" s="18" t="s">
        <v>373</v>
      </c>
      <c r="E181" s="19" t="s">
        <v>346</v>
      </c>
      <c r="F181" s="20" t="s">
        <v>347</v>
      </c>
      <c r="G181" s="21">
        <v>0</v>
      </c>
      <c r="H181" s="21" t="str">
        <f t="shared" si="6"/>
        <v>0</v>
      </c>
      <c r="I181" s="17" t="s">
        <v>37</v>
      </c>
      <c r="J181" s="17">
        <v>1</v>
      </c>
      <c r="K181" s="77"/>
      <c r="L181" s="22">
        <f t="shared" si="5"/>
        <v>0</v>
      </c>
      <c r="M181" s="64"/>
    </row>
    <row r="182" spans="1:13" ht="15">
      <c r="A182" s="65">
        <v>162</v>
      </c>
      <c r="B182" s="17"/>
      <c r="C182" s="17"/>
      <c r="D182" s="18" t="s">
        <v>374</v>
      </c>
      <c r="E182" s="19" t="s">
        <v>123</v>
      </c>
      <c r="F182" s="20" t="s">
        <v>124</v>
      </c>
      <c r="G182" s="21" t="s">
        <v>362</v>
      </c>
      <c r="H182" s="21" t="str">
        <f t="shared" si="6"/>
        <v xml:space="preserve">600 </v>
      </c>
      <c r="I182" s="17" t="s">
        <v>37</v>
      </c>
      <c r="J182" s="17">
        <v>1</v>
      </c>
      <c r="K182" s="77"/>
      <c r="L182" s="22">
        <f t="shared" si="5"/>
        <v>0</v>
      </c>
      <c r="M182" s="64"/>
    </row>
    <row r="183" spans="1:13" ht="15">
      <c r="A183" s="65">
        <v>163</v>
      </c>
      <c r="B183" s="17"/>
      <c r="C183" s="17"/>
      <c r="D183" s="23" t="s">
        <v>374</v>
      </c>
      <c r="E183" s="19" t="s">
        <v>102</v>
      </c>
      <c r="F183" s="24" t="s">
        <v>103</v>
      </c>
      <c r="G183" s="21" t="s">
        <v>64</v>
      </c>
      <c r="H183" s="21" t="str">
        <f t="shared" si="6"/>
        <v xml:space="preserve">600 </v>
      </c>
      <c r="I183" s="17" t="s">
        <v>37</v>
      </c>
      <c r="J183" s="17">
        <v>1</v>
      </c>
      <c r="K183" s="77"/>
      <c r="L183" s="22">
        <f t="shared" si="5"/>
        <v>0</v>
      </c>
      <c r="M183" s="64"/>
    </row>
    <row r="184" spans="1:13" ht="15">
      <c r="A184" s="65">
        <v>164</v>
      </c>
      <c r="B184" s="17"/>
      <c r="C184" s="17"/>
      <c r="D184" s="18" t="s">
        <v>375</v>
      </c>
      <c r="E184" s="19" t="s">
        <v>317</v>
      </c>
      <c r="F184" s="20" t="s">
        <v>127</v>
      </c>
      <c r="G184" s="21" t="s">
        <v>128</v>
      </c>
      <c r="H184" s="21" t="str">
        <f t="shared" si="6"/>
        <v>1500</v>
      </c>
      <c r="I184" s="17" t="s">
        <v>37</v>
      </c>
      <c r="J184" s="17">
        <v>1</v>
      </c>
      <c r="K184" s="77"/>
      <c r="L184" s="22">
        <f t="shared" si="5"/>
        <v>0</v>
      </c>
      <c r="M184" s="64"/>
    </row>
    <row r="185" spans="1:13" ht="15">
      <c r="A185" s="65">
        <v>165</v>
      </c>
      <c r="B185" s="17"/>
      <c r="C185" s="17"/>
      <c r="D185" s="23" t="s">
        <v>375</v>
      </c>
      <c r="E185" s="19" t="s">
        <v>62</v>
      </c>
      <c r="F185" s="24" t="s">
        <v>184</v>
      </c>
      <c r="G185" s="21" t="s">
        <v>137</v>
      </c>
      <c r="H185" s="21" t="str">
        <f t="shared" si="6"/>
        <v xml:space="preserve">450 </v>
      </c>
      <c r="I185" s="17" t="s">
        <v>37</v>
      </c>
      <c r="J185" s="17">
        <v>1</v>
      </c>
      <c r="K185" s="77"/>
      <c r="L185" s="22">
        <f t="shared" si="5"/>
        <v>0</v>
      </c>
      <c r="M185" s="64"/>
    </row>
    <row r="186" spans="1:13" ht="15">
      <c r="A186" s="65">
        <v>166</v>
      </c>
      <c r="B186" s="17"/>
      <c r="C186" s="17"/>
      <c r="D186" s="23" t="s">
        <v>375</v>
      </c>
      <c r="E186" s="19" t="s">
        <v>364</v>
      </c>
      <c r="F186" s="24" t="s">
        <v>365</v>
      </c>
      <c r="G186" s="21" t="s">
        <v>137</v>
      </c>
      <c r="H186" s="21" t="str">
        <f t="shared" si="6"/>
        <v xml:space="preserve">450 </v>
      </c>
      <c r="I186" s="17" t="s">
        <v>37</v>
      </c>
      <c r="J186" s="17">
        <v>1</v>
      </c>
      <c r="K186" s="77"/>
      <c r="L186" s="22">
        <f t="shared" si="5"/>
        <v>0</v>
      </c>
      <c r="M186" s="64"/>
    </row>
    <row r="187" spans="1:13" ht="15">
      <c r="A187" s="65">
        <v>167</v>
      </c>
      <c r="B187" s="17"/>
      <c r="C187" s="17"/>
      <c r="D187" s="18" t="s">
        <v>376</v>
      </c>
      <c r="E187" s="19" t="s">
        <v>47</v>
      </c>
      <c r="F187" s="20" t="s">
        <v>115</v>
      </c>
      <c r="G187" s="21" t="s">
        <v>116</v>
      </c>
      <c r="H187" s="21" t="str">
        <f t="shared" si="6"/>
        <v>1800</v>
      </c>
      <c r="I187" s="17" t="s">
        <v>37</v>
      </c>
      <c r="J187" s="17">
        <v>2</v>
      </c>
      <c r="K187" s="77"/>
      <c r="L187" s="22">
        <f t="shared" si="5"/>
        <v>0</v>
      </c>
      <c r="M187" s="64"/>
    </row>
    <row r="188" spans="1:13" ht="15">
      <c r="A188" s="65">
        <v>168</v>
      </c>
      <c r="B188" s="17"/>
      <c r="C188" s="17"/>
      <c r="D188" s="23" t="s">
        <v>376</v>
      </c>
      <c r="E188" s="19" t="s">
        <v>112</v>
      </c>
      <c r="F188" s="20" t="s">
        <v>367</v>
      </c>
      <c r="G188" s="21" t="s">
        <v>73</v>
      </c>
      <c r="H188" s="21" t="str">
        <f t="shared" si="6"/>
        <v xml:space="preserve">450 </v>
      </c>
      <c r="I188" s="17" t="s">
        <v>37</v>
      </c>
      <c r="J188" s="17">
        <v>1</v>
      </c>
      <c r="K188" s="77"/>
      <c r="L188" s="22">
        <f t="shared" si="5"/>
        <v>0</v>
      </c>
      <c r="M188" s="64"/>
    </row>
    <row r="189" spans="1:13" ht="15">
      <c r="A189" s="65">
        <v>169</v>
      </c>
      <c r="B189" s="17"/>
      <c r="C189" s="17"/>
      <c r="D189" s="23" t="s">
        <v>376</v>
      </c>
      <c r="E189" s="19" t="s">
        <v>191</v>
      </c>
      <c r="F189" s="20" t="s">
        <v>75</v>
      </c>
      <c r="G189" s="21" t="s">
        <v>73</v>
      </c>
      <c r="H189" s="21" t="str">
        <f t="shared" si="6"/>
        <v xml:space="preserve">450 </v>
      </c>
      <c r="I189" s="17" t="s">
        <v>37</v>
      </c>
      <c r="J189" s="17">
        <v>2</v>
      </c>
      <c r="K189" s="77"/>
      <c r="L189" s="22">
        <f t="shared" si="5"/>
        <v>0</v>
      </c>
      <c r="M189" s="64"/>
    </row>
    <row r="190" spans="1:13" ht="15">
      <c r="A190" s="65">
        <v>170</v>
      </c>
      <c r="B190" s="17"/>
      <c r="C190" s="17"/>
      <c r="D190" s="18" t="s">
        <v>377</v>
      </c>
      <c r="E190" s="19" t="s">
        <v>169</v>
      </c>
      <c r="F190" s="20" t="s">
        <v>333</v>
      </c>
      <c r="G190" s="21" t="s">
        <v>334</v>
      </c>
      <c r="H190" s="21" t="str">
        <f t="shared" si="6"/>
        <v xml:space="preserve">550 </v>
      </c>
      <c r="I190" s="17" t="s">
        <v>37</v>
      </c>
      <c r="J190" s="17">
        <v>1</v>
      </c>
      <c r="K190" s="77"/>
      <c r="L190" s="22">
        <f t="shared" si="5"/>
        <v>0</v>
      </c>
      <c r="M190" s="64"/>
    </row>
    <row r="191" spans="1:13" ht="15">
      <c r="A191" s="65">
        <v>171</v>
      </c>
      <c r="B191" s="17"/>
      <c r="C191" s="17"/>
      <c r="D191" s="18" t="s">
        <v>378</v>
      </c>
      <c r="E191" s="19" t="s">
        <v>336</v>
      </c>
      <c r="F191" s="20" t="s">
        <v>337</v>
      </c>
      <c r="G191" s="21" t="s">
        <v>338</v>
      </c>
      <c r="H191" s="21" t="str">
        <f t="shared" si="6"/>
        <v xml:space="preserve">900 </v>
      </c>
      <c r="I191" s="17" t="s">
        <v>37</v>
      </c>
      <c r="J191" s="17">
        <v>1</v>
      </c>
      <c r="K191" s="77"/>
      <c r="L191" s="22">
        <f t="shared" si="5"/>
        <v>0</v>
      </c>
      <c r="M191" s="64"/>
    </row>
    <row r="192" spans="1:13" ht="15">
      <c r="A192" s="65">
        <v>172</v>
      </c>
      <c r="B192" s="17"/>
      <c r="C192" s="17"/>
      <c r="D192" s="18" t="s">
        <v>379</v>
      </c>
      <c r="E192" s="19" t="s">
        <v>47</v>
      </c>
      <c r="F192" s="20" t="s">
        <v>189</v>
      </c>
      <c r="G192" s="21" t="s">
        <v>190</v>
      </c>
      <c r="H192" s="21" t="str">
        <f t="shared" si="6"/>
        <v>1500</v>
      </c>
      <c r="I192" s="17" t="s">
        <v>37</v>
      </c>
      <c r="J192" s="17">
        <v>1</v>
      </c>
      <c r="K192" s="77"/>
      <c r="L192" s="22">
        <f t="shared" si="5"/>
        <v>0</v>
      </c>
      <c r="M192" s="64" t="s">
        <v>874</v>
      </c>
    </row>
    <row r="193" spans="1:13" ht="15">
      <c r="A193" s="65">
        <v>173</v>
      </c>
      <c r="B193" s="17"/>
      <c r="C193" s="17"/>
      <c r="D193" s="18" t="s">
        <v>380</v>
      </c>
      <c r="E193" s="19" t="s">
        <v>381</v>
      </c>
      <c r="F193" s="20" t="s">
        <v>382</v>
      </c>
      <c r="G193" s="21">
        <v>0</v>
      </c>
      <c r="H193" s="21" t="str">
        <f t="shared" si="6"/>
        <v>0</v>
      </c>
      <c r="I193" s="17" t="s">
        <v>37</v>
      </c>
      <c r="J193" s="17">
        <v>2</v>
      </c>
      <c r="K193" s="77"/>
      <c r="L193" s="22">
        <f t="shared" si="5"/>
        <v>0</v>
      </c>
      <c r="M193" s="64"/>
    </row>
    <row r="194" spans="1:13" ht="15">
      <c r="A194" s="65">
        <v>174</v>
      </c>
      <c r="B194" s="17"/>
      <c r="C194" s="17"/>
      <c r="D194" s="18" t="s">
        <v>383</v>
      </c>
      <c r="E194" s="19" t="s">
        <v>84</v>
      </c>
      <c r="F194" s="20" t="s">
        <v>85</v>
      </c>
      <c r="G194" s="21" t="s">
        <v>371</v>
      </c>
      <c r="H194" s="21" t="str">
        <f t="shared" si="6"/>
        <v xml:space="preserve">900 </v>
      </c>
      <c r="I194" s="17" t="s">
        <v>37</v>
      </c>
      <c r="J194" s="17">
        <v>1</v>
      </c>
      <c r="K194" s="77"/>
      <c r="L194" s="22">
        <f t="shared" si="5"/>
        <v>0</v>
      </c>
      <c r="M194" s="64"/>
    </row>
    <row r="195" spans="1:13" ht="15">
      <c r="A195" s="65">
        <v>175</v>
      </c>
      <c r="B195" s="17"/>
      <c r="C195" s="17"/>
      <c r="D195" s="18" t="s">
        <v>384</v>
      </c>
      <c r="E195" s="19" t="s">
        <v>346</v>
      </c>
      <c r="F195" s="20" t="s">
        <v>347</v>
      </c>
      <c r="G195" s="21">
        <v>0</v>
      </c>
      <c r="H195" s="21" t="str">
        <f t="shared" si="6"/>
        <v>0</v>
      </c>
      <c r="I195" s="17" t="s">
        <v>37</v>
      </c>
      <c r="J195" s="17">
        <v>1</v>
      </c>
      <c r="K195" s="77"/>
      <c r="L195" s="22">
        <f t="shared" si="5"/>
        <v>0</v>
      </c>
      <c r="M195" s="64"/>
    </row>
    <row r="196" spans="1:13" ht="15">
      <c r="A196" s="65">
        <v>176</v>
      </c>
      <c r="B196" s="17"/>
      <c r="C196" s="17"/>
      <c r="D196" s="18" t="s">
        <v>385</v>
      </c>
      <c r="E196" s="19" t="s">
        <v>123</v>
      </c>
      <c r="F196" s="20" t="s">
        <v>124</v>
      </c>
      <c r="G196" s="21" t="s">
        <v>101</v>
      </c>
      <c r="H196" s="21" t="str">
        <f t="shared" si="6"/>
        <v xml:space="preserve">600 </v>
      </c>
      <c r="I196" s="17" t="s">
        <v>37</v>
      </c>
      <c r="J196" s="17">
        <v>1</v>
      </c>
      <c r="K196" s="77"/>
      <c r="L196" s="22">
        <f t="shared" si="5"/>
        <v>0</v>
      </c>
      <c r="M196" s="64"/>
    </row>
    <row r="197" spans="1:13" ht="15">
      <c r="A197" s="65">
        <v>177</v>
      </c>
      <c r="B197" s="17"/>
      <c r="C197" s="17"/>
      <c r="D197" s="23" t="s">
        <v>385</v>
      </c>
      <c r="E197" s="19" t="s">
        <v>149</v>
      </c>
      <c r="F197" s="24" t="s">
        <v>103</v>
      </c>
      <c r="G197" s="21" t="s">
        <v>64</v>
      </c>
      <c r="H197" s="21" t="str">
        <f t="shared" si="6"/>
        <v xml:space="preserve">600 </v>
      </c>
      <c r="I197" s="17" t="s">
        <v>37</v>
      </c>
      <c r="J197" s="17">
        <v>1</v>
      </c>
      <c r="K197" s="77"/>
      <c r="L197" s="22">
        <f t="shared" si="5"/>
        <v>0</v>
      </c>
      <c r="M197" s="64"/>
    </row>
    <row r="198" spans="1:13" ht="15">
      <c r="A198" s="65">
        <v>178</v>
      </c>
      <c r="B198" s="17"/>
      <c r="C198" s="17"/>
      <c r="D198" s="18" t="s">
        <v>386</v>
      </c>
      <c r="E198" s="19" t="s">
        <v>317</v>
      </c>
      <c r="F198" s="20" t="s">
        <v>127</v>
      </c>
      <c r="G198" s="21" t="s">
        <v>128</v>
      </c>
      <c r="H198" s="21" t="str">
        <f t="shared" si="6"/>
        <v>1500</v>
      </c>
      <c r="I198" s="17" t="s">
        <v>37</v>
      </c>
      <c r="J198" s="17">
        <v>1</v>
      </c>
      <c r="K198" s="77"/>
      <c r="L198" s="22">
        <f t="shared" si="5"/>
        <v>0</v>
      </c>
      <c r="M198" s="64"/>
    </row>
    <row r="199" spans="1:13" ht="15">
      <c r="A199" s="65">
        <v>179</v>
      </c>
      <c r="B199" s="17"/>
      <c r="C199" s="17"/>
      <c r="D199" s="23" t="s">
        <v>386</v>
      </c>
      <c r="E199" s="19" t="s">
        <v>387</v>
      </c>
      <c r="F199" s="24" t="s">
        <v>388</v>
      </c>
      <c r="G199" s="21" t="s">
        <v>64</v>
      </c>
      <c r="H199" s="21" t="str">
        <f t="shared" si="6"/>
        <v xml:space="preserve">600 </v>
      </c>
      <c r="I199" s="17" t="s">
        <v>37</v>
      </c>
      <c r="J199" s="17">
        <v>1</v>
      </c>
      <c r="K199" s="77"/>
      <c r="L199" s="22">
        <f t="shared" si="5"/>
        <v>0</v>
      </c>
      <c r="M199" s="64"/>
    </row>
    <row r="200" spans="1:13" ht="15">
      <c r="A200" s="65">
        <v>180</v>
      </c>
      <c r="B200" s="17"/>
      <c r="C200" s="17"/>
      <c r="D200" s="23" t="s">
        <v>386</v>
      </c>
      <c r="E200" s="19" t="s">
        <v>176</v>
      </c>
      <c r="F200" s="24" t="s">
        <v>130</v>
      </c>
      <c r="G200" s="21" t="s">
        <v>131</v>
      </c>
      <c r="H200" s="21" t="str">
        <f t="shared" si="6"/>
        <v xml:space="preserve">900 </v>
      </c>
      <c r="I200" s="17" t="s">
        <v>37</v>
      </c>
      <c r="J200" s="17">
        <v>1</v>
      </c>
      <c r="K200" s="77"/>
      <c r="L200" s="22">
        <f t="shared" si="5"/>
        <v>0</v>
      </c>
      <c r="M200" s="64"/>
    </row>
    <row r="201" spans="1:13" ht="15">
      <c r="A201" s="65">
        <v>181</v>
      </c>
      <c r="B201" s="17"/>
      <c r="C201" s="17"/>
      <c r="D201" s="18" t="s">
        <v>389</v>
      </c>
      <c r="E201" s="19" t="s">
        <v>133</v>
      </c>
      <c r="F201" s="20" t="s">
        <v>259</v>
      </c>
      <c r="G201" s="21" t="s">
        <v>260</v>
      </c>
      <c r="H201" s="21" t="str">
        <f t="shared" si="6"/>
        <v xml:space="preserve">900 </v>
      </c>
      <c r="I201" s="17" t="s">
        <v>37</v>
      </c>
      <c r="J201" s="17">
        <v>1</v>
      </c>
      <c r="K201" s="77"/>
      <c r="L201" s="22">
        <f t="shared" si="5"/>
        <v>0</v>
      </c>
      <c r="M201" s="64"/>
    </row>
    <row r="202" spans="1:13" ht="15">
      <c r="A202" s="65">
        <v>182</v>
      </c>
      <c r="B202" s="17"/>
      <c r="C202" s="17"/>
      <c r="D202" s="23" t="s">
        <v>389</v>
      </c>
      <c r="E202" s="19" t="s">
        <v>112</v>
      </c>
      <c r="F202" s="20" t="s">
        <v>367</v>
      </c>
      <c r="G202" s="21" t="s">
        <v>73</v>
      </c>
      <c r="H202" s="21" t="str">
        <f t="shared" si="6"/>
        <v xml:space="preserve">450 </v>
      </c>
      <c r="I202" s="17" t="s">
        <v>37</v>
      </c>
      <c r="J202" s="17">
        <v>1</v>
      </c>
      <c r="K202" s="77"/>
      <c r="L202" s="22">
        <f t="shared" si="5"/>
        <v>0</v>
      </c>
      <c r="M202" s="64"/>
    </row>
    <row r="203" spans="1:13" ht="15">
      <c r="A203" s="65">
        <v>183</v>
      </c>
      <c r="B203" s="17"/>
      <c r="C203" s="17"/>
      <c r="D203" s="23" t="s">
        <v>389</v>
      </c>
      <c r="E203" s="19" t="s">
        <v>191</v>
      </c>
      <c r="F203" s="20" t="s">
        <v>75</v>
      </c>
      <c r="G203" s="21" t="s">
        <v>73</v>
      </c>
      <c r="H203" s="21" t="str">
        <f t="shared" si="6"/>
        <v xml:space="preserve">450 </v>
      </c>
      <c r="I203" s="17" t="s">
        <v>37</v>
      </c>
      <c r="J203" s="17">
        <v>1</v>
      </c>
      <c r="K203" s="77"/>
      <c r="L203" s="22">
        <f t="shared" si="5"/>
        <v>0</v>
      </c>
      <c r="M203" s="64"/>
    </row>
    <row r="204" spans="1:13" ht="15">
      <c r="A204" s="65">
        <v>184</v>
      </c>
      <c r="B204" s="17"/>
      <c r="C204" s="17"/>
      <c r="D204" s="18" t="s">
        <v>390</v>
      </c>
      <c r="E204" s="19" t="s">
        <v>391</v>
      </c>
      <c r="F204" s="20" t="s">
        <v>392</v>
      </c>
      <c r="G204" s="21" t="s">
        <v>393</v>
      </c>
      <c r="H204" s="21" t="str">
        <f t="shared" si="6"/>
        <v xml:space="preserve">900 </v>
      </c>
      <c r="I204" s="17" t="s">
        <v>37</v>
      </c>
      <c r="J204" s="17">
        <v>1</v>
      </c>
      <c r="K204" s="77"/>
      <c r="L204" s="22">
        <f t="shared" si="5"/>
        <v>0</v>
      </c>
      <c r="M204" s="64"/>
    </row>
    <row r="205" spans="1:13" ht="15">
      <c r="A205" s="65">
        <v>185</v>
      </c>
      <c r="B205" s="17"/>
      <c r="C205" s="17"/>
      <c r="D205" s="18" t="s">
        <v>394</v>
      </c>
      <c r="E205" s="19" t="s">
        <v>133</v>
      </c>
      <c r="F205" s="20" t="s">
        <v>395</v>
      </c>
      <c r="G205" s="21" t="s">
        <v>396</v>
      </c>
      <c r="H205" s="21" t="str">
        <f t="shared" si="6"/>
        <v>1500</v>
      </c>
      <c r="I205" s="17" t="s">
        <v>37</v>
      </c>
      <c r="J205" s="17">
        <v>1</v>
      </c>
      <c r="K205" s="77"/>
      <c r="L205" s="22">
        <f t="shared" si="5"/>
        <v>0</v>
      </c>
      <c r="M205" s="64"/>
    </row>
    <row r="206" spans="1:13" ht="15">
      <c r="A206" s="65">
        <v>186</v>
      </c>
      <c r="B206" s="17"/>
      <c r="C206" s="17"/>
      <c r="D206" s="23" t="s">
        <v>394</v>
      </c>
      <c r="E206" s="19" t="s">
        <v>112</v>
      </c>
      <c r="F206" s="20" t="s">
        <v>367</v>
      </c>
      <c r="G206" s="21" t="s">
        <v>73</v>
      </c>
      <c r="H206" s="21" t="str">
        <f t="shared" si="6"/>
        <v xml:space="preserve">450 </v>
      </c>
      <c r="I206" s="17" t="s">
        <v>37</v>
      </c>
      <c r="J206" s="17">
        <v>1</v>
      </c>
      <c r="K206" s="77"/>
      <c r="L206" s="22">
        <f t="shared" si="5"/>
        <v>0</v>
      </c>
      <c r="M206" s="64"/>
    </row>
    <row r="207" spans="1:13" ht="15">
      <c r="A207" s="65">
        <v>187</v>
      </c>
      <c r="B207" s="17"/>
      <c r="C207" s="17"/>
      <c r="D207" s="18" t="s">
        <v>397</v>
      </c>
      <c r="E207" s="19" t="s">
        <v>133</v>
      </c>
      <c r="F207" s="20" t="s">
        <v>144</v>
      </c>
      <c r="G207" s="21" t="s">
        <v>145</v>
      </c>
      <c r="H207" s="21" t="str">
        <f t="shared" si="6"/>
        <v>1200</v>
      </c>
      <c r="I207" s="17" t="s">
        <v>37</v>
      </c>
      <c r="J207" s="17">
        <v>2</v>
      </c>
      <c r="K207" s="77"/>
      <c r="L207" s="22">
        <f t="shared" si="5"/>
        <v>0</v>
      </c>
      <c r="M207" s="64"/>
    </row>
    <row r="208" spans="1:13" ht="15">
      <c r="A208" s="65">
        <v>188</v>
      </c>
      <c r="B208" s="17"/>
      <c r="C208" s="17"/>
      <c r="D208" s="23" t="s">
        <v>397</v>
      </c>
      <c r="E208" s="19" t="s">
        <v>112</v>
      </c>
      <c r="F208" s="20" t="s">
        <v>367</v>
      </c>
      <c r="G208" s="21" t="s">
        <v>73</v>
      </c>
      <c r="H208" s="21" t="str">
        <f t="shared" si="6"/>
        <v xml:space="preserve">450 </v>
      </c>
      <c r="I208" s="17" t="s">
        <v>37</v>
      </c>
      <c r="J208" s="17">
        <v>1</v>
      </c>
      <c r="K208" s="77"/>
      <c r="L208" s="22">
        <f t="shared" si="5"/>
        <v>0</v>
      </c>
      <c r="M208" s="64"/>
    </row>
    <row r="209" spans="1:13" ht="15">
      <c r="A209" s="65">
        <v>189</v>
      </c>
      <c r="B209" s="17"/>
      <c r="C209" s="17"/>
      <c r="D209" s="23" t="s">
        <v>397</v>
      </c>
      <c r="E209" s="19" t="s">
        <v>191</v>
      </c>
      <c r="F209" s="20" t="s">
        <v>75</v>
      </c>
      <c r="G209" s="21" t="s">
        <v>73</v>
      </c>
      <c r="H209" s="21" t="str">
        <f t="shared" si="6"/>
        <v xml:space="preserve">450 </v>
      </c>
      <c r="I209" s="17" t="s">
        <v>37</v>
      </c>
      <c r="J209" s="17">
        <v>1</v>
      </c>
      <c r="K209" s="77"/>
      <c r="L209" s="22">
        <f t="shared" si="5"/>
        <v>0</v>
      </c>
      <c r="M209" s="64"/>
    </row>
    <row r="210" spans="1:13" ht="15">
      <c r="A210" s="65">
        <v>190</v>
      </c>
      <c r="B210" s="17"/>
      <c r="C210" s="17"/>
      <c r="D210" s="18" t="s">
        <v>398</v>
      </c>
      <c r="E210" s="19" t="s">
        <v>169</v>
      </c>
      <c r="F210" s="20" t="s">
        <v>333</v>
      </c>
      <c r="G210" s="21" t="s">
        <v>334</v>
      </c>
      <c r="H210" s="21" t="str">
        <f t="shared" si="6"/>
        <v xml:space="preserve">550 </v>
      </c>
      <c r="I210" s="17" t="s">
        <v>37</v>
      </c>
      <c r="J210" s="17">
        <v>1</v>
      </c>
      <c r="K210" s="77"/>
      <c r="L210" s="22">
        <f t="shared" si="5"/>
        <v>0</v>
      </c>
      <c r="M210" s="64"/>
    </row>
    <row r="211" spans="1:13" ht="15">
      <c r="A211" s="65">
        <v>191</v>
      </c>
      <c r="B211" s="17"/>
      <c r="C211" s="17"/>
      <c r="D211" s="18" t="s">
        <v>399</v>
      </c>
      <c r="E211" s="19" t="s">
        <v>400</v>
      </c>
      <c r="F211" s="20" t="s">
        <v>401</v>
      </c>
      <c r="G211" s="21" t="s">
        <v>338</v>
      </c>
      <c r="H211" s="21" t="str">
        <f t="shared" si="6"/>
        <v xml:space="preserve">900 </v>
      </c>
      <c r="I211" s="17" t="s">
        <v>37</v>
      </c>
      <c r="J211" s="17">
        <v>2</v>
      </c>
      <c r="K211" s="77"/>
      <c r="L211" s="22">
        <f t="shared" si="5"/>
        <v>0</v>
      </c>
      <c r="M211" s="64"/>
    </row>
    <row r="212" spans="1:13" ht="15">
      <c r="A212" s="65">
        <v>192</v>
      </c>
      <c r="B212" s="17"/>
      <c r="C212" s="17"/>
      <c r="D212" s="18" t="s">
        <v>402</v>
      </c>
      <c r="E212" s="19" t="s">
        <v>292</v>
      </c>
      <c r="F212" s="20" t="s">
        <v>340</v>
      </c>
      <c r="G212" s="21" t="s">
        <v>341</v>
      </c>
      <c r="H212" s="21" t="str">
        <f t="shared" si="6"/>
        <v xml:space="preserve">450 </v>
      </c>
      <c r="I212" s="17" t="s">
        <v>37</v>
      </c>
      <c r="J212" s="17">
        <v>1</v>
      </c>
      <c r="K212" s="77"/>
      <c r="L212" s="22">
        <f t="shared" si="5"/>
        <v>0</v>
      </c>
      <c r="M212" s="64"/>
    </row>
    <row r="213" spans="1:13" ht="15">
      <c r="A213" s="65">
        <v>193</v>
      </c>
      <c r="B213" s="17"/>
      <c r="C213" s="17"/>
      <c r="D213" s="18" t="s">
        <v>403</v>
      </c>
      <c r="E213" s="19" t="s">
        <v>346</v>
      </c>
      <c r="F213" s="20" t="s">
        <v>347</v>
      </c>
      <c r="G213" s="21">
        <v>0</v>
      </c>
      <c r="H213" s="21" t="str">
        <f t="shared" si="6"/>
        <v>0</v>
      </c>
      <c r="I213" s="17" t="s">
        <v>37</v>
      </c>
      <c r="J213" s="17">
        <v>1</v>
      </c>
      <c r="K213" s="77"/>
      <c r="L213" s="22">
        <f t="shared" si="5"/>
        <v>0</v>
      </c>
      <c r="M213" s="64"/>
    </row>
    <row r="214" spans="1:13" ht="15">
      <c r="A214" s="65">
        <v>194</v>
      </c>
      <c r="B214" s="17"/>
      <c r="C214" s="17"/>
      <c r="D214" s="18" t="s">
        <v>404</v>
      </c>
      <c r="E214" s="19" t="s">
        <v>123</v>
      </c>
      <c r="F214" s="20" t="s">
        <v>124</v>
      </c>
      <c r="G214" s="21" t="s">
        <v>101</v>
      </c>
      <c r="H214" s="21" t="str">
        <f t="shared" si="6"/>
        <v xml:space="preserve">600 </v>
      </c>
      <c r="I214" s="17" t="s">
        <v>37</v>
      </c>
      <c r="J214" s="17">
        <v>1</v>
      </c>
      <c r="K214" s="77"/>
      <c r="L214" s="22">
        <f aca="true" t="shared" si="7" ref="L214:L277">J214*K214</f>
        <v>0</v>
      </c>
      <c r="M214" s="64"/>
    </row>
    <row r="215" spans="1:13" ht="15">
      <c r="A215" s="65">
        <v>195</v>
      </c>
      <c r="B215" s="17"/>
      <c r="C215" s="17"/>
      <c r="D215" s="23" t="s">
        <v>404</v>
      </c>
      <c r="E215" s="19" t="s">
        <v>149</v>
      </c>
      <c r="F215" s="24" t="s">
        <v>103</v>
      </c>
      <c r="G215" s="21" t="s">
        <v>64</v>
      </c>
      <c r="H215" s="21" t="str">
        <f t="shared" si="6"/>
        <v xml:space="preserve">600 </v>
      </c>
      <c r="I215" s="17" t="s">
        <v>37</v>
      </c>
      <c r="J215" s="17">
        <v>1</v>
      </c>
      <c r="K215" s="77"/>
      <c r="L215" s="22">
        <f t="shared" si="7"/>
        <v>0</v>
      </c>
      <c r="M215" s="64"/>
    </row>
    <row r="216" spans="1:13" ht="15">
      <c r="A216" s="65">
        <v>196</v>
      </c>
      <c r="B216" s="17"/>
      <c r="C216" s="17"/>
      <c r="D216" s="18" t="s">
        <v>405</v>
      </c>
      <c r="E216" s="19" t="s">
        <v>317</v>
      </c>
      <c r="F216" s="20" t="s">
        <v>127</v>
      </c>
      <c r="G216" s="21" t="s">
        <v>128</v>
      </c>
      <c r="H216" s="21" t="str">
        <f t="shared" si="6"/>
        <v>1500</v>
      </c>
      <c r="I216" s="17" t="s">
        <v>37</v>
      </c>
      <c r="J216" s="17">
        <v>1</v>
      </c>
      <c r="K216" s="77"/>
      <c r="L216" s="22">
        <f t="shared" si="7"/>
        <v>0</v>
      </c>
      <c r="M216" s="64"/>
    </row>
    <row r="217" spans="1:13" ht="15">
      <c r="A217" s="65">
        <v>197</v>
      </c>
      <c r="B217" s="17"/>
      <c r="C217" s="17"/>
      <c r="D217" s="23" t="s">
        <v>405</v>
      </c>
      <c r="E217" s="19" t="s">
        <v>387</v>
      </c>
      <c r="F217" s="24" t="s">
        <v>388</v>
      </c>
      <c r="G217" s="21" t="s">
        <v>64</v>
      </c>
      <c r="H217" s="21" t="str">
        <f t="shared" si="6"/>
        <v xml:space="preserve">600 </v>
      </c>
      <c r="I217" s="17" t="s">
        <v>37</v>
      </c>
      <c r="J217" s="17">
        <v>1</v>
      </c>
      <c r="K217" s="77"/>
      <c r="L217" s="22">
        <f t="shared" si="7"/>
        <v>0</v>
      </c>
      <c r="M217" s="64"/>
    </row>
    <row r="218" spans="1:13" ht="15">
      <c r="A218" s="65">
        <v>198</v>
      </c>
      <c r="B218" s="17"/>
      <c r="C218" s="17"/>
      <c r="D218" s="23" t="s">
        <v>405</v>
      </c>
      <c r="E218" s="19" t="s">
        <v>149</v>
      </c>
      <c r="F218" s="24" t="s">
        <v>153</v>
      </c>
      <c r="G218" s="21" t="s">
        <v>131</v>
      </c>
      <c r="H218" s="21" t="str">
        <f aca="true" t="shared" si="8" ref="H218:H281">LEFT(G218,4)</f>
        <v xml:space="preserve">900 </v>
      </c>
      <c r="I218" s="17" t="s">
        <v>37</v>
      </c>
      <c r="J218" s="17">
        <v>1</v>
      </c>
      <c r="K218" s="77"/>
      <c r="L218" s="22">
        <f t="shared" si="7"/>
        <v>0</v>
      </c>
      <c r="M218" s="64"/>
    </row>
    <row r="219" spans="1:13" ht="15">
      <c r="A219" s="65">
        <v>199</v>
      </c>
      <c r="B219" s="17"/>
      <c r="C219" s="17"/>
      <c r="D219" s="18" t="s">
        <v>406</v>
      </c>
      <c r="E219" s="19" t="s">
        <v>317</v>
      </c>
      <c r="F219" s="20" t="s">
        <v>407</v>
      </c>
      <c r="G219" s="21" t="s">
        <v>109</v>
      </c>
      <c r="H219" s="21" t="str">
        <f t="shared" si="8"/>
        <v xml:space="preserve">900 </v>
      </c>
      <c r="I219" s="17" t="s">
        <v>37</v>
      </c>
      <c r="J219" s="17">
        <v>1</v>
      </c>
      <c r="K219" s="77"/>
      <c r="L219" s="22">
        <f t="shared" si="7"/>
        <v>0</v>
      </c>
      <c r="M219" s="64"/>
    </row>
    <row r="220" spans="1:13" ht="15">
      <c r="A220" s="65">
        <v>200</v>
      </c>
      <c r="B220" s="17"/>
      <c r="C220" s="17"/>
      <c r="D220" s="23" t="s">
        <v>406</v>
      </c>
      <c r="E220" s="19" t="s">
        <v>129</v>
      </c>
      <c r="F220" s="24" t="s">
        <v>130</v>
      </c>
      <c r="G220" s="21" t="s">
        <v>131</v>
      </c>
      <c r="H220" s="21" t="str">
        <f t="shared" si="8"/>
        <v xml:space="preserve">900 </v>
      </c>
      <c r="I220" s="17" t="s">
        <v>37</v>
      </c>
      <c r="J220" s="17">
        <v>1</v>
      </c>
      <c r="K220" s="77"/>
      <c r="L220" s="22">
        <f t="shared" si="7"/>
        <v>0</v>
      </c>
      <c r="M220" s="64"/>
    </row>
    <row r="221" spans="1:13" ht="15">
      <c r="A221" s="65">
        <v>201</v>
      </c>
      <c r="B221" s="17"/>
      <c r="C221" s="17"/>
      <c r="D221" s="18" t="s">
        <v>408</v>
      </c>
      <c r="E221" s="19" t="s">
        <v>47</v>
      </c>
      <c r="F221" s="20" t="s">
        <v>115</v>
      </c>
      <c r="G221" s="21" t="s">
        <v>116</v>
      </c>
      <c r="H221" s="21" t="str">
        <f t="shared" si="8"/>
        <v>1800</v>
      </c>
      <c r="I221" s="17" t="s">
        <v>37</v>
      </c>
      <c r="J221" s="17">
        <v>1</v>
      </c>
      <c r="K221" s="77"/>
      <c r="L221" s="22">
        <f t="shared" si="7"/>
        <v>0</v>
      </c>
      <c r="M221" s="64"/>
    </row>
    <row r="222" spans="1:13" ht="15">
      <c r="A222" s="65">
        <v>202</v>
      </c>
      <c r="B222" s="17"/>
      <c r="C222" s="17"/>
      <c r="D222" s="23" t="s">
        <v>408</v>
      </c>
      <c r="E222" s="19" t="s">
        <v>112</v>
      </c>
      <c r="F222" s="20" t="s">
        <v>367</v>
      </c>
      <c r="G222" s="21" t="s">
        <v>73</v>
      </c>
      <c r="H222" s="21" t="str">
        <f t="shared" si="8"/>
        <v xml:space="preserve">450 </v>
      </c>
      <c r="I222" s="17" t="s">
        <v>37</v>
      </c>
      <c r="J222" s="17">
        <v>1</v>
      </c>
      <c r="K222" s="77"/>
      <c r="L222" s="22">
        <f t="shared" si="7"/>
        <v>0</v>
      </c>
      <c r="M222" s="64"/>
    </row>
    <row r="223" spans="1:13" ht="15">
      <c r="A223" s="65">
        <v>203</v>
      </c>
      <c r="B223" s="17"/>
      <c r="C223" s="17"/>
      <c r="D223" s="23" t="s">
        <v>408</v>
      </c>
      <c r="E223" s="19" t="s">
        <v>74</v>
      </c>
      <c r="F223" s="20" t="s">
        <v>75</v>
      </c>
      <c r="G223" s="21" t="s">
        <v>73</v>
      </c>
      <c r="H223" s="21" t="str">
        <f t="shared" si="8"/>
        <v xml:space="preserve">450 </v>
      </c>
      <c r="I223" s="17" t="s">
        <v>37</v>
      </c>
      <c r="J223" s="17">
        <v>1</v>
      </c>
      <c r="K223" s="77"/>
      <c r="L223" s="22">
        <f t="shared" si="7"/>
        <v>0</v>
      </c>
      <c r="M223" s="64"/>
    </row>
    <row r="224" spans="1:13" ht="15">
      <c r="A224" s="65">
        <v>204</v>
      </c>
      <c r="B224" s="17"/>
      <c r="C224" s="17"/>
      <c r="D224" s="18" t="s">
        <v>410</v>
      </c>
      <c r="E224" s="19" t="s">
        <v>336</v>
      </c>
      <c r="F224" s="20" t="s">
        <v>411</v>
      </c>
      <c r="G224" s="21" t="s">
        <v>409</v>
      </c>
      <c r="H224" s="21" t="str">
        <f t="shared" si="8"/>
        <v xml:space="preserve">600 </v>
      </c>
      <c r="I224" s="17" t="s">
        <v>37</v>
      </c>
      <c r="J224" s="17">
        <v>1</v>
      </c>
      <c r="K224" s="77"/>
      <c r="L224" s="22">
        <f t="shared" si="7"/>
        <v>0</v>
      </c>
      <c r="M224" s="64"/>
    </row>
    <row r="225" spans="1:13" ht="15">
      <c r="A225" s="65">
        <v>205</v>
      </c>
      <c r="B225" s="17"/>
      <c r="C225" s="17"/>
      <c r="D225" s="18" t="s">
        <v>412</v>
      </c>
      <c r="E225" s="19" t="s">
        <v>47</v>
      </c>
      <c r="F225" s="20" t="s">
        <v>134</v>
      </c>
      <c r="G225" s="21" t="s">
        <v>61</v>
      </c>
      <c r="H225" s="21" t="str">
        <f t="shared" si="8"/>
        <v>1800</v>
      </c>
      <c r="I225" s="17" t="s">
        <v>37</v>
      </c>
      <c r="J225" s="17">
        <v>2</v>
      </c>
      <c r="K225" s="77"/>
      <c r="L225" s="22">
        <f t="shared" si="7"/>
        <v>0</v>
      </c>
      <c r="M225" s="64" t="s">
        <v>874</v>
      </c>
    </row>
    <row r="226" spans="1:13" ht="15">
      <c r="A226" s="65">
        <v>206</v>
      </c>
      <c r="B226" s="17"/>
      <c r="C226" s="17"/>
      <c r="D226" s="23" t="s">
        <v>412</v>
      </c>
      <c r="E226" s="19" t="s">
        <v>413</v>
      </c>
      <c r="F226" s="20" t="s">
        <v>414</v>
      </c>
      <c r="G226" s="21" t="s">
        <v>137</v>
      </c>
      <c r="H226" s="21" t="str">
        <f t="shared" si="8"/>
        <v xml:space="preserve">450 </v>
      </c>
      <c r="I226" s="17" t="s">
        <v>37</v>
      </c>
      <c r="J226" s="17">
        <v>1</v>
      </c>
      <c r="K226" s="77"/>
      <c r="L226" s="22">
        <f t="shared" si="7"/>
        <v>0</v>
      </c>
      <c r="M226" s="64"/>
    </row>
    <row r="227" spans="1:13" ht="15">
      <c r="A227" s="65">
        <v>207</v>
      </c>
      <c r="B227" s="17"/>
      <c r="C227" s="17"/>
      <c r="D227" s="23" t="s">
        <v>412</v>
      </c>
      <c r="E227" s="19" t="s">
        <v>166</v>
      </c>
      <c r="F227" s="20" t="s">
        <v>136</v>
      </c>
      <c r="G227" s="21" t="s">
        <v>137</v>
      </c>
      <c r="H227" s="21" t="str">
        <f t="shared" si="8"/>
        <v xml:space="preserve">450 </v>
      </c>
      <c r="I227" s="17" t="s">
        <v>37</v>
      </c>
      <c r="J227" s="17">
        <v>1</v>
      </c>
      <c r="K227" s="77"/>
      <c r="L227" s="22">
        <f t="shared" si="7"/>
        <v>0</v>
      </c>
      <c r="M227" s="64"/>
    </row>
    <row r="228" spans="1:13" ht="15">
      <c r="A228" s="65">
        <v>208</v>
      </c>
      <c r="B228" s="17"/>
      <c r="C228" s="17"/>
      <c r="D228" s="18" t="s">
        <v>415</v>
      </c>
      <c r="E228" s="19" t="s">
        <v>346</v>
      </c>
      <c r="F228" s="20" t="s">
        <v>347</v>
      </c>
      <c r="G228" s="21">
        <v>0</v>
      </c>
      <c r="H228" s="21" t="str">
        <f t="shared" si="8"/>
        <v>0</v>
      </c>
      <c r="I228" s="17" t="s">
        <v>37</v>
      </c>
      <c r="J228" s="17">
        <v>1</v>
      </c>
      <c r="K228" s="77"/>
      <c r="L228" s="22">
        <f t="shared" si="7"/>
        <v>0</v>
      </c>
      <c r="M228" s="64"/>
    </row>
    <row r="229" spans="1:13" ht="15">
      <c r="A229" s="65">
        <v>209</v>
      </c>
      <c r="B229" s="17"/>
      <c r="C229" s="17"/>
      <c r="D229" s="18" t="s">
        <v>416</v>
      </c>
      <c r="E229" s="19" t="s">
        <v>123</v>
      </c>
      <c r="F229" s="20" t="s">
        <v>417</v>
      </c>
      <c r="G229" s="21" t="s">
        <v>418</v>
      </c>
      <c r="H229" s="21" t="str">
        <f t="shared" si="8"/>
        <v xml:space="preserve">650 </v>
      </c>
      <c r="I229" s="17" t="s">
        <v>37</v>
      </c>
      <c r="J229" s="17">
        <v>1</v>
      </c>
      <c r="K229" s="77"/>
      <c r="L229" s="22">
        <f t="shared" si="7"/>
        <v>0</v>
      </c>
      <c r="M229" s="64"/>
    </row>
    <row r="230" spans="1:13" ht="15">
      <c r="A230" s="65">
        <v>210</v>
      </c>
      <c r="B230" s="17"/>
      <c r="C230" s="17"/>
      <c r="D230" s="18" t="s">
        <v>416</v>
      </c>
      <c r="E230" s="19" t="s">
        <v>849</v>
      </c>
      <c r="F230" s="28" t="s">
        <v>850</v>
      </c>
      <c r="G230" s="21" t="s">
        <v>851</v>
      </c>
      <c r="H230" s="21" t="str">
        <f t="shared" si="8"/>
        <v xml:space="preserve">650 </v>
      </c>
      <c r="I230" s="17" t="s">
        <v>37</v>
      </c>
      <c r="J230" s="17">
        <v>2</v>
      </c>
      <c r="K230" s="77"/>
      <c r="L230" s="22">
        <f t="shared" si="7"/>
        <v>0</v>
      </c>
      <c r="M230" s="64"/>
    </row>
    <row r="231" spans="1:13" ht="15">
      <c r="A231" s="65">
        <v>211</v>
      </c>
      <c r="B231" s="17"/>
      <c r="C231" s="17"/>
      <c r="D231" s="18" t="s">
        <v>419</v>
      </c>
      <c r="E231" s="19" t="s">
        <v>420</v>
      </c>
      <c r="F231" s="20" t="s">
        <v>421</v>
      </c>
      <c r="G231" s="21" t="s">
        <v>422</v>
      </c>
      <c r="H231" s="21" t="str">
        <f t="shared" si="8"/>
        <v>1500</v>
      </c>
      <c r="I231" s="17" t="s">
        <v>37</v>
      </c>
      <c r="J231" s="17">
        <v>1</v>
      </c>
      <c r="K231" s="77"/>
      <c r="L231" s="22">
        <f t="shared" si="7"/>
        <v>0</v>
      </c>
      <c r="M231" s="64"/>
    </row>
    <row r="232" spans="1:13" ht="15">
      <c r="A232" s="65">
        <v>212</v>
      </c>
      <c r="B232" s="17"/>
      <c r="C232" s="17"/>
      <c r="D232" s="23" t="s">
        <v>419</v>
      </c>
      <c r="E232" s="19" t="s">
        <v>149</v>
      </c>
      <c r="F232" s="24" t="s">
        <v>318</v>
      </c>
      <c r="G232" s="21" t="s">
        <v>137</v>
      </c>
      <c r="H232" s="21" t="str">
        <f t="shared" si="8"/>
        <v xml:space="preserve">450 </v>
      </c>
      <c r="I232" s="17" t="s">
        <v>37</v>
      </c>
      <c r="J232" s="17">
        <v>2</v>
      </c>
      <c r="K232" s="77"/>
      <c r="L232" s="22">
        <f t="shared" si="7"/>
        <v>0</v>
      </c>
      <c r="M232" s="64"/>
    </row>
    <row r="233" spans="1:13" ht="15">
      <c r="A233" s="65">
        <v>213</v>
      </c>
      <c r="B233" s="17"/>
      <c r="C233" s="17"/>
      <c r="D233" s="23" t="s">
        <v>419</v>
      </c>
      <c r="E233" s="19" t="s">
        <v>364</v>
      </c>
      <c r="F233" s="24" t="s">
        <v>365</v>
      </c>
      <c r="G233" s="21" t="s">
        <v>137</v>
      </c>
      <c r="H233" s="21" t="str">
        <f t="shared" si="8"/>
        <v xml:space="preserve">450 </v>
      </c>
      <c r="I233" s="17" t="s">
        <v>37</v>
      </c>
      <c r="J233" s="17">
        <v>2</v>
      </c>
      <c r="K233" s="77"/>
      <c r="L233" s="22">
        <f t="shared" si="7"/>
        <v>0</v>
      </c>
      <c r="M233" s="64"/>
    </row>
    <row r="234" spans="1:13" ht="15">
      <c r="A234" s="65">
        <v>214</v>
      </c>
      <c r="B234" s="17"/>
      <c r="C234" s="17"/>
      <c r="D234" s="18" t="s">
        <v>423</v>
      </c>
      <c r="E234" s="19" t="s">
        <v>47</v>
      </c>
      <c r="F234" s="20" t="s">
        <v>139</v>
      </c>
      <c r="G234" s="21" t="s">
        <v>140</v>
      </c>
      <c r="H234" s="21" t="str">
        <f t="shared" si="8"/>
        <v>1500</v>
      </c>
      <c r="I234" s="17" t="s">
        <v>37</v>
      </c>
      <c r="J234" s="17">
        <v>2</v>
      </c>
      <c r="K234" s="77"/>
      <c r="L234" s="22">
        <f t="shared" si="7"/>
        <v>0</v>
      </c>
      <c r="M234" s="64"/>
    </row>
    <row r="235" spans="1:13" ht="15">
      <c r="A235" s="65">
        <v>215</v>
      </c>
      <c r="B235" s="17"/>
      <c r="C235" s="17"/>
      <c r="D235" s="23" t="s">
        <v>423</v>
      </c>
      <c r="E235" s="19" t="s">
        <v>112</v>
      </c>
      <c r="F235" s="20" t="s">
        <v>367</v>
      </c>
      <c r="G235" s="21" t="s">
        <v>73</v>
      </c>
      <c r="H235" s="21" t="str">
        <f t="shared" si="8"/>
        <v xml:space="preserve">450 </v>
      </c>
      <c r="I235" s="17" t="s">
        <v>37</v>
      </c>
      <c r="J235" s="17">
        <v>2</v>
      </c>
      <c r="K235" s="77"/>
      <c r="L235" s="22">
        <f t="shared" si="7"/>
        <v>0</v>
      </c>
      <c r="M235" s="64"/>
    </row>
    <row r="236" spans="1:13" s="6" customFormat="1" ht="15">
      <c r="A236" s="65">
        <v>216</v>
      </c>
      <c r="B236" s="17"/>
      <c r="C236" s="17"/>
      <c r="D236" s="23" t="s">
        <v>423</v>
      </c>
      <c r="E236" s="19" t="s">
        <v>191</v>
      </c>
      <c r="F236" s="20" t="s">
        <v>75</v>
      </c>
      <c r="G236" s="21" t="s">
        <v>73</v>
      </c>
      <c r="H236" s="21" t="str">
        <f t="shared" si="8"/>
        <v xml:space="preserve">450 </v>
      </c>
      <c r="I236" s="17" t="s">
        <v>37</v>
      </c>
      <c r="J236" s="17">
        <v>2</v>
      </c>
      <c r="K236" s="77"/>
      <c r="L236" s="22">
        <f t="shared" si="7"/>
        <v>0</v>
      </c>
      <c r="M236" s="66"/>
    </row>
    <row r="237" spans="1:13" ht="15">
      <c r="A237" s="65">
        <v>217</v>
      </c>
      <c r="B237" s="17"/>
      <c r="C237" s="17"/>
      <c r="D237" s="18" t="s">
        <v>424</v>
      </c>
      <c r="E237" s="19" t="s">
        <v>84</v>
      </c>
      <c r="F237" s="20" t="s">
        <v>85</v>
      </c>
      <c r="G237" s="21" t="s">
        <v>371</v>
      </c>
      <c r="H237" s="21" t="str">
        <f t="shared" si="8"/>
        <v xml:space="preserve">900 </v>
      </c>
      <c r="I237" s="17" t="s">
        <v>37</v>
      </c>
      <c r="J237" s="17">
        <v>1</v>
      </c>
      <c r="K237" s="77"/>
      <c r="L237" s="22">
        <f t="shared" si="7"/>
        <v>0</v>
      </c>
      <c r="M237" s="64"/>
    </row>
    <row r="238" spans="1:13" ht="15">
      <c r="A238" s="65">
        <v>218</v>
      </c>
      <c r="B238" s="17"/>
      <c r="C238" s="17"/>
      <c r="D238" s="18" t="s">
        <v>425</v>
      </c>
      <c r="E238" s="19" t="s">
        <v>77</v>
      </c>
      <c r="F238" s="20" t="s">
        <v>78</v>
      </c>
      <c r="G238" s="21">
        <v>0</v>
      </c>
      <c r="H238" s="21" t="str">
        <f t="shared" si="8"/>
        <v>0</v>
      </c>
      <c r="I238" s="17" t="s">
        <v>37</v>
      </c>
      <c r="J238" s="17">
        <v>1</v>
      </c>
      <c r="K238" s="77"/>
      <c r="L238" s="22">
        <f t="shared" si="7"/>
        <v>0</v>
      </c>
      <c r="M238" s="64"/>
    </row>
    <row r="239" spans="1:13" ht="15">
      <c r="A239" s="65">
        <v>219</v>
      </c>
      <c r="B239" s="17"/>
      <c r="C239" s="17"/>
      <c r="D239" s="18" t="s">
        <v>426</v>
      </c>
      <c r="E239" s="19" t="s">
        <v>346</v>
      </c>
      <c r="F239" s="20" t="s">
        <v>347</v>
      </c>
      <c r="G239" s="21">
        <v>0</v>
      </c>
      <c r="H239" s="21" t="str">
        <f t="shared" si="8"/>
        <v>0</v>
      </c>
      <c r="I239" s="17" t="s">
        <v>37</v>
      </c>
      <c r="J239" s="17">
        <v>1</v>
      </c>
      <c r="K239" s="77"/>
      <c r="L239" s="22">
        <f t="shared" si="7"/>
        <v>0</v>
      </c>
      <c r="M239" s="64"/>
    </row>
    <row r="240" spans="1:13" ht="15">
      <c r="A240" s="65">
        <v>220</v>
      </c>
      <c r="B240" s="17"/>
      <c r="C240" s="17"/>
      <c r="D240" s="18" t="s">
        <v>427</v>
      </c>
      <c r="E240" s="19" t="s">
        <v>123</v>
      </c>
      <c r="F240" s="20" t="s">
        <v>417</v>
      </c>
      <c r="G240" s="21" t="s">
        <v>418</v>
      </c>
      <c r="H240" s="21" t="str">
        <f t="shared" si="8"/>
        <v xml:space="preserve">650 </v>
      </c>
      <c r="I240" s="17" t="s">
        <v>37</v>
      </c>
      <c r="J240" s="17">
        <v>1</v>
      </c>
      <c r="K240" s="77"/>
      <c r="L240" s="22">
        <f t="shared" si="7"/>
        <v>0</v>
      </c>
      <c r="M240" s="64"/>
    </row>
    <row r="241" spans="1:13" ht="15">
      <c r="A241" s="65">
        <v>221</v>
      </c>
      <c r="B241" s="17"/>
      <c r="C241" s="17"/>
      <c r="D241" s="18" t="s">
        <v>427</v>
      </c>
      <c r="E241" s="19" t="s">
        <v>849</v>
      </c>
      <c r="F241" s="28" t="s">
        <v>850</v>
      </c>
      <c r="G241" s="21" t="s">
        <v>851</v>
      </c>
      <c r="H241" s="21" t="str">
        <f aca="true" t="shared" si="9" ref="H241">LEFT(G241,4)</f>
        <v xml:space="preserve">650 </v>
      </c>
      <c r="I241" s="17" t="s">
        <v>37</v>
      </c>
      <c r="J241" s="17">
        <v>2</v>
      </c>
      <c r="K241" s="77"/>
      <c r="L241" s="22">
        <f aca="true" t="shared" si="10" ref="L241">J241*K241</f>
        <v>0</v>
      </c>
      <c r="M241" s="64"/>
    </row>
    <row r="242" spans="1:13" ht="15">
      <c r="A242" s="65">
        <v>222</v>
      </c>
      <c r="B242" s="17"/>
      <c r="C242" s="17"/>
      <c r="D242" s="18" t="s">
        <v>428</v>
      </c>
      <c r="E242" s="19" t="s">
        <v>420</v>
      </c>
      <c r="F242" s="20" t="s">
        <v>421</v>
      </c>
      <c r="G242" s="21" t="s">
        <v>187</v>
      </c>
      <c r="H242" s="21" t="str">
        <f t="shared" si="8"/>
        <v>1500</v>
      </c>
      <c r="I242" s="17" t="s">
        <v>37</v>
      </c>
      <c r="J242" s="17">
        <v>1</v>
      </c>
      <c r="K242" s="77"/>
      <c r="L242" s="22">
        <f t="shared" si="7"/>
        <v>0</v>
      </c>
      <c r="M242" s="64"/>
    </row>
    <row r="243" spans="1:13" ht="15">
      <c r="A243" s="65">
        <v>223</v>
      </c>
      <c r="B243" s="17"/>
      <c r="C243" s="17"/>
      <c r="D243" s="23" t="s">
        <v>428</v>
      </c>
      <c r="E243" s="19" t="s">
        <v>149</v>
      </c>
      <c r="F243" s="24" t="s">
        <v>318</v>
      </c>
      <c r="G243" s="21" t="s">
        <v>137</v>
      </c>
      <c r="H243" s="21" t="str">
        <f t="shared" si="8"/>
        <v xml:space="preserve">450 </v>
      </c>
      <c r="I243" s="17" t="s">
        <v>37</v>
      </c>
      <c r="J243" s="17">
        <v>2</v>
      </c>
      <c r="K243" s="77"/>
      <c r="L243" s="22">
        <f t="shared" si="7"/>
        <v>0</v>
      </c>
      <c r="M243" s="64"/>
    </row>
    <row r="244" spans="1:13" ht="15">
      <c r="A244" s="65">
        <v>224</v>
      </c>
      <c r="B244" s="17"/>
      <c r="C244" s="17"/>
      <c r="D244" s="23" t="s">
        <v>428</v>
      </c>
      <c r="E244" s="19" t="s">
        <v>364</v>
      </c>
      <c r="F244" s="24" t="s">
        <v>365</v>
      </c>
      <c r="G244" s="21" t="s">
        <v>137</v>
      </c>
      <c r="H244" s="21" t="str">
        <f t="shared" si="8"/>
        <v xml:space="preserve">450 </v>
      </c>
      <c r="I244" s="17" t="s">
        <v>37</v>
      </c>
      <c r="J244" s="17">
        <v>2</v>
      </c>
      <c r="K244" s="77"/>
      <c r="L244" s="22">
        <f t="shared" si="7"/>
        <v>0</v>
      </c>
      <c r="M244" s="64"/>
    </row>
    <row r="245" spans="1:13" ht="15">
      <c r="A245" s="65">
        <v>225</v>
      </c>
      <c r="B245" s="17"/>
      <c r="C245" s="17"/>
      <c r="D245" s="18" t="s">
        <v>429</v>
      </c>
      <c r="E245" s="19" t="s">
        <v>47</v>
      </c>
      <c r="F245" s="20" t="s">
        <v>115</v>
      </c>
      <c r="G245" s="21" t="s">
        <v>116</v>
      </c>
      <c r="H245" s="21" t="str">
        <f t="shared" si="8"/>
        <v>1800</v>
      </c>
      <c r="I245" s="17" t="s">
        <v>37</v>
      </c>
      <c r="J245" s="17">
        <v>2</v>
      </c>
      <c r="K245" s="77"/>
      <c r="L245" s="22">
        <f t="shared" si="7"/>
        <v>0</v>
      </c>
      <c r="M245" s="64"/>
    </row>
    <row r="246" spans="1:13" ht="15">
      <c r="A246" s="65">
        <v>226</v>
      </c>
      <c r="B246" s="17"/>
      <c r="C246" s="17"/>
      <c r="D246" s="23" t="s">
        <v>429</v>
      </c>
      <c r="E246" s="19" t="s">
        <v>112</v>
      </c>
      <c r="F246" s="20" t="s">
        <v>367</v>
      </c>
      <c r="G246" s="21" t="s">
        <v>73</v>
      </c>
      <c r="H246" s="21" t="str">
        <f t="shared" si="8"/>
        <v xml:space="preserve">450 </v>
      </c>
      <c r="I246" s="17" t="s">
        <v>37</v>
      </c>
      <c r="J246" s="17">
        <v>2</v>
      </c>
      <c r="K246" s="77"/>
      <c r="L246" s="22">
        <f t="shared" si="7"/>
        <v>0</v>
      </c>
      <c r="M246" s="64"/>
    </row>
    <row r="247" spans="1:13" ht="15">
      <c r="A247" s="65">
        <v>227</v>
      </c>
      <c r="B247" s="17"/>
      <c r="C247" s="17"/>
      <c r="D247" s="23" t="s">
        <v>429</v>
      </c>
      <c r="E247" s="19" t="s">
        <v>191</v>
      </c>
      <c r="F247" s="20" t="s">
        <v>75</v>
      </c>
      <c r="G247" s="21" t="s">
        <v>73</v>
      </c>
      <c r="H247" s="21" t="str">
        <f t="shared" si="8"/>
        <v xml:space="preserve">450 </v>
      </c>
      <c r="I247" s="17" t="s">
        <v>37</v>
      </c>
      <c r="J247" s="17">
        <v>2</v>
      </c>
      <c r="K247" s="77"/>
      <c r="L247" s="22">
        <f t="shared" si="7"/>
        <v>0</v>
      </c>
      <c r="M247" s="64"/>
    </row>
    <row r="248" spans="1:13" ht="15">
      <c r="A248" s="65">
        <v>228</v>
      </c>
      <c r="B248" s="17"/>
      <c r="C248" s="17"/>
      <c r="D248" s="18" t="s">
        <v>430</v>
      </c>
      <c r="E248" s="19" t="s">
        <v>292</v>
      </c>
      <c r="F248" s="20" t="s">
        <v>340</v>
      </c>
      <c r="G248" s="21" t="s">
        <v>341</v>
      </c>
      <c r="H248" s="21" t="str">
        <f t="shared" si="8"/>
        <v xml:space="preserve">450 </v>
      </c>
      <c r="I248" s="17" t="s">
        <v>37</v>
      </c>
      <c r="J248" s="17">
        <v>1</v>
      </c>
      <c r="K248" s="77"/>
      <c r="L248" s="22">
        <f t="shared" si="7"/>
        <v>0</v>
      </c>
      <c r="M248" s="64"/>
    </row>
    <row r="249" spans="1:13" ht="15">
      <c r="A249" s="65">
        <v>229</v>
      </c>
      <c r="B249" s="17"/>
      <c r="C249" s="17"/>
      <c r="D249" s="18" t="s">
        <v>431</v>
      </c>
      <c r="E249" s="19" t="s">
        <v>346</v>
      </c>
      <c r="F249" s="20" t="s">
        <v>347</v>
      </c>
      <c r="G249" s="21">
        <v>0</v>
      </c>
      <c r="H249" s="21" t="str">
        <f t="shared" si="8"/>
        <v>0</v>
      </c>
      <c r="I249" s="17" t="s">
        <v>37</v>
      </c>
      <c r="J249" s="17">
        <v>1</v>
      </c>
      <c r="K249" s="77"/>
      <c r="L249" s="22">
        <f t="shared" si="7"/>
        <v>0</v>
      </c>
      <c r="M249" s="64"/>
    </row>
    <row r="250" spans="1:13" ht="15">
      <c r="A250" s="65">
        <v>230</v>
      </c>
      <c r="B250" s="17"/>
      <c r="C250" s="17"/>
      <c r="D250" s="18" t="s">
        <v>432</v>
      </c>
      <c r="E250" s="19" t="s">
        <v>123</v>
      </c>
      <c r="F250" s="20" t="s">
        <v>124</v>
      </c>
      <c r="G250" s="21" t="s">
        <v>101</v>
      </c>
      <c r="H250" s="21" t="str">
        <f t="shared" si="8"/>
        <v xml:space="preserve">600 </v>
      </c>
      <c r="I250" s="17" t="s">
        <v>37</v>
      </c>
      <c r="J250" s="17">
        <v>1</v>
      </c>
      <c r="K250" s="77"/>
      <c r="L250" s="22">
        <f t="shared" si="7"/>
        <v>0</v>
      </c>
      <c r="M250" s="64"/>
    </row>
    <row r="251" spans="1:13" ht="15">
      <c r="A251" s="65">
        <v>231</v>
      </c>
      <c r="B251" s="17"/>
      <c r="C251" s="17"/>
      <c r="D251" s="23" t="s">
        <v>432</v>
      </c>
      <c r="E251" s="19" t="s">
        <v>102</v>
      </c>
      <c r="F251" s="24" t="s">
        <v>103</v>
      </c>
      <c r="G251" s="21" t="s">
        <v>64</v>
      </c>
      <c r="H251" s="21" t="str">
        <f t="shared" si="8"/>
        <v xml:space="preserve">600 </v>
      </c>
      <c r="I251" s="17" t="s">
        <v>37</v>
      </c>
      <c r="J251" s="17">
        <v>1</v>
      </c>
      <c r="K251" s="77"/>
      <c r="L251" s="22">
        <f t="shared" si="7"/>
        <v>0</v>
      </c>
      <c r="M251" s="64"/>
    </row>
    <row r="252" spans="1:13" ht="15">
      <c r="A252" s="65">
        <v>232</v>
      </c>
      <c r="B252" s="17"/>
      <c r="C252" s="17"/>
      <c r="D252" s="18" t="s">
        <v>433</v>
      </c>
      <c r="E252" s="19" t="s">
        <v>317</v>
      </c>
      <c r="F252" s="20" t="s">
        <v>127</v>
      </c>
      <c r="G252" s="21" t="s">
        <v>128</v>
      </c>
      <c r="H252" s="21" t="str">
        <f t="shared" si="8"/>
        <v>1500</v>
      </c>
      <c r="I252" s="17" t="s">
        <v>37</v>
      </c>
      <c r="J252" s="17">
        <v>1</v>
      </c>
      <c r="K252" s="77"/>
      <c r="L252" s="22">
        <f t="shared" si="7"/>
        <v>0</v>
      </c>
      <c r="M252" s="64"/>
    </row>
    <row r="253" spans="1:13" ht="15">
      <c r="A253" s="65">
        <v>233</v>
      </c>
      <c r="B253" s="17"/>
      <c r="C253" s="17"/>
      <c r="D253" s="23" t="s">
        <v>433</v>
      </c>
      <c r="E253" s="19" t="s">
        <v>387</v>
      </c>
      <c r="F253" s="24" t="s">
        <v>388</v>
      </c>
      <c r="G253" s="21" t="s">
        <v>64</v>
      </c>
      <c r="H253" s="21" t="str">
        <f t="shared" si="8"/>
        <v xml:space="preserve">600 </v>
      </c>
      <c r="I253" s="17" t="s">
        <v>37</v>
      </c>
      <c r="J253" s="17">
        <v>1</v>
      </c>
      <c r="K253" s="77"/>
      <c r="L253" s="22">
        <f t="shared" si="7"/>
        <v>0</v>
      </c>
      <c r="M253" s="64"/>
    </row>
    <row r="254" spans="1:13" ht="15">
      <c r="A254" s="65">
        <v>234</v>
      </c>
      <c r="B254" s="17"/>
      <c r="C254" s="17"/>
      <c r="D254" s="23" t="s">
        <v>433</v>
      </c>
      <c r="E254" s="19" t="s">
        <v>434</v>
      </c>
      <c r="F254" s="24" t="s">
        <v>130</v>
      </c>
      <c r="G254" s="21" t="s">
        <v>131</v>
      </c>
      <c r="H254" s="21" t="str">
        <f t="shared" si="8"/>
        <v xml:space="preserve">900 </v>
      </c>
      <c r="I254" s="17" t="s">
        <v>37</v>
      </c>
      <c r="J254" s="17">
        <v>1</v>
      </c>
      <c r="K254" s="77"/>
      <c r="L254" s="22">
        <f t="shared" si="7"/>
        <v>0</v>
      </c>
      <c r="M254" s="64"/>
    </row>
    <row r="255" spans="1:13" ht="15">
      <c r="A255" s="65">
        <v>235</v>
      </c>
      <c r="B255" s="17"/>
      <c r="C255" s="17"/>
      <c r="D255" s="18" t="s">
        <v>435</v>
      </c>
      <c r="E255" s="19" t="s">
        <v>317</v>
      </c>
      <c r="F255" s="20" t="s">
        <v>436</v>
      </c>
      <c r="G255" s="21" t="s">
        <v>157</v>
      </c>
      <c r="H255" s="21" t="str">
        <f t="shared" si="8"/>
        <v>1200</v>
      </c>
      <c r="I255" s="17" t="s">
        <v>37</v>
      </c>
      <c r="J255" s="17">
        <v>2</v>
      </c>
      <c r="K255" s="77"/>
      <c r="L255" s="22">
        <f t="shared" si="7"/>
        <v>0</v>
      </c>
      <c r="M255" s="64"/>
    </row>
    <row r="256" spans="1:13" ht="15">
      <c r="A256" s="65">
        <v>236</v>
      </c>
      <c r="B256" s="17"/>
      <c r="C256" s="17"/>
      <c r="D256" s="23" t="s">
        <v>435</v>
      </c>
      <c r="E256" s="19" t="s">
        <v>111</v>
      </c>
      <c r="F256" s="24" t="s">
        <v>63</v>
      </c>
      <c r="G256" s="21" t="s">
        <v>64</v>
      </c>
      <c r="H256" s="21" t="str">
        <f t="shared" si="8"/>
        <v xml:space="preserve">600 </v>
      </c>
      <c r="I256" s="17" t="s">
        <v>37</v>
      </c>
      <c r="J256" s="17">
        <v>2</v>
      </c>
      <c r="K256" s="77"/>
      <c r="L256" s="22">
        <f t="shared" si="7"/>
        <v>0</v>
      </c>
      <c r="M256" s="64"/>
    </row>
    <row r="257" spans="1:13" ht="15">
      <c r="A257" s="65">
        <v>237</v>
      </c>
      <c r="B257" s="17"/>
      <c r="C257" s="17"/>
      <c r="D257" s="23" t="s">
        <v>435</v>
      </c>
      <c r="E257" s="19" t="s">
        <v>387</v>
      </c>
      <c r="F257" s="24" t="s">
        <v>388</v>
      </c>
      <c r="G257" s="21" t="s">
        <v>64</v>
      </c>
      <c r="H257" s="21" t="str">
        <f t="shared" si="8"/>
        <v xml:space="preserve">600 </v>
      </c>
      <c r="I257" s="17" t="s">
        <v>37</v>
      </c>
      <c r="J257" s="17">
        <v>2</v>
      </c>
      <c r="K257" s="77"/>
      <c r="L257" s="22">
        <f t="shared" si="7"/>
        <v>0</v>
      </c>
      <c r="M257" s="64"/>
    </row>
    <row r="258" spans="1:13" ht="15">
      <c r="A258" s="65">
        <v>238</v>
      </c>
      <c r="B258" s="17"/>
      <c r="C258" s="17"/>
      <c r="D258" s="18" t="s">
        <v>437</v>
      </c>
      <c r="E258" s="19" t="s">
        <v>133</v>
      </c>
      <c r="F258" s="20" t="s">
        <v>139</v>
      </c>
      <c r="G258" s="21" t="s">
        <v>140</v>
      </c>
      <c r="H258" s="21" t="str">
        <f t="shared" si="8"/>
        <v>1500</v>
      </c>
      <c r="I258" s="17" t="s">
        <v>37</v>
      </c>
      <c r="J258" s="17">
        <v>1</v>
      </c>
      <c r="K258" s="77"/>
      <c r="L258" s="22">
        <f t="shared" si="7"/>
        <v>0</v>
      </c>
      <c r="M258" s="64"/>
    </row>
    <row r="259" spans="1:13" ht="15">
      <c r="A259" s="65">
        <v>239</v>
      </c>
      <c r="B259" s="17"/>
      <c r="C259" s="17"/>
      <c r="D259" s="23" t="s">
        <v>437</v>
      </c>
      <c r="E259" s="19" t="s">
        <v>413</v>
      </c>
      <c r="F259" s="20" t="s">
        <v>72</v>
      </c>
      <c r="G259" s="21" t="s">
        <v>73</v>
      </c>
      <c r="H259" s="21" t="str">
        <f t="shared" si="8"/>
        <v xml:space="preserve">450 </v>
      </c>
      <c r="I259" s="17" t="s">
        <v>37</v>
      </c>
      <c r="J259" s="17">
        <v>1</v>
      </c>
      <c r="K259" s="77"/>
      <c r="L259" s="22">
        <f t="shared" si="7"/>
        <v>0</v>
      </c>
      <c r="M259" s="64"/>
    </row>
    <row r="260" spans="1:13" ht="15">
      <c r="A260" s="65">
        <v>240</v>
      </c>
      <c r="B260" s="17"/>
      <c r="C260" s="17"/>
      <c r="D260" s="23" t="s">
        <v>437</v>
      </c>
      <c r="E260" s="19" t="s">
        <v>74</v>
      </c>
      <c r="F260" s="20" t="s">
        <v>75</v>
      </c>
      <c r="G260" s="21" t="s">
        <v>73</v>
      </c>
      <c r="H260" s="21" t="str">
        <f t="shared" si="8"/>
        <v xml:space="preserve">450 </v>
      </c>
      <c r="I260" s="17" t="s">
        <v>37</v>
      </c>
      <c r="J260" s="17">
        <v>1</v>
      </c>
      <c r="K260" s="77"/>
      <c r="L260" s="22">
        <f t="shared" si="7"/>
        <v>0</v>
      </c>
      <c r="M260" s="64"/>
    </row>
    <row r="261" spans="1:13" ht="15">
      <c r="A261" s="65">
        <v>241</v>
      </c>
      <c r="B261" s="17"/>
      <c r="C261" s="17"/>
      <c r="D261" s="18" t="s">
        <v>438</v>
      </c>
      <c r="E261" s="19" t="s">
        <v>439</v>
      </c>
      <c r="F261" s="20" t="s">
        <v>392</v>
      </c>
      <c r="G261" s="21" t="s">
        <v>393</v>
      </c>
      <c r="H261" s="21" t="str">
        <f t="shared" si="8"/>
        <v xml:space="preserve">900 </v>
      </c>
      <c r="I261" s="17" t="s">
        <v>37</v>
      </c>
      <c r="J261" s="17">
        <v>1</v>
      </c>
      <c r="K261" s="77"/>
      <c r="L261" s="22">
        <f t="shared" si="7"/>
        <v>0</v>
      </c>
      <c r="M261" s="64"/>
    </row>
    <row r="262" spans="1:13" ht="15">
      <c r="A262" s="65">
        <v>242</v>
      </c>
      <c r="B262" s="17"/>
      <c r="C262" s="17"/>
      <c r="D262" s="18" t="s">
        <v>440</v>
      </c>
      <c r="E262" s="19" t="s">
        <v>118</v>
      </c>
      <c r="F262" s="20" t="s">
        <v>119</v>
      </c>
      <c r="G262" s="21" t="s">
        <v>57</v>
      </c>
      <c r="H262" s="21" t="str">
        <f t="shared" si="8"/>
        <v xml:space="preserve">900 </v>
      </c>
      <c r="I262" s="17" t="s">
        <v>37</v>
      </c>
      <c r="J262" s="17">
        <v>1</v>
      </c>
      <c r="K262" s="77"/>
      <c r="L262" s="22">
        <f t="shared" si="7"/>
        <v>0</v>
      </c>
      <c r="M262" s="64"/>
    </row>
    <row r="263" spans="1:13" ht="15">
      <c r="A263" s="65">
        <v>243</v>
      </c>
      <c r="B263" s="17"/>
      <c r="C263" s="17"/>
      <c r="D263" s="18" t="s">
        <v>441</v>
      </c>
      <c r="E263" s="19" t="s">
        <v>118</v>
      </c>
      <c r="F263" s="20" t="s">
        <v>442</v>
      </c>
      <c r="G263" s="21" t="s">
        <v>443</v>
      </c>
      <c r="H263" s="21" t="str">
        <f t="shared" si="8"/>
        <v xml:space="preserve">600 </v>
      </c>
      <c r="I263" s="17" t="s">
        <v>37</v>
      </c>
      <c r="J263" s="17">
        <v>1</v>
      </c>
      <c r="K263" s="77"/>
      <c r="L263" s="22">
        <f t="shared" si="7"/>
        <v>0</v>
      </c>
      <c r="M263" s="64"/>
    </row>
    <row r="264" spans="1:13" ht="15">
      <c r="A264" s="65">
        <v>244</v>
      </c>
      <c r="B264" s="17"/>
      <c r="C264" s="17"/>
      <c r="D264" s="18" t="s">
        <v>444</v>
      </c>
      <c r="E264" s="19" t="s">
        <v>292</v>
      </c>
      <c r="F264" s="20" t="s">
        <v>340</v>
      </c>
      <c r="G264" s="21" t="s">
        <v>341</v>
      </c>
      <c r="H264" s="21" t="str">
        <f t="shared" si="8"/>
        <v xml:space="preserve">450 </v>
      </c>
      <c r="I264" s="17" t="s">
        <v>37</v>
      </c>
      <c r="J264" s="17">
        <v>1</v>
      </c>
      <c r="K264" s="77"/>
      <c r="L264" s="22">
        <f t="shared" si="7"/>
        <v>0</v>
      </c>
      <c r="M264" s="64"/>
    </row>
    <row r="265" spans="1:13" ht="15">
      <c r="A265" s="65">
        <v>245</v>
      </c>
      <c r="B265" s="17"/>
      <c r="C265" s="17"/>
      <c r="D265" s="18" t="s">
        <v>445</v>
      </c>
      <c r="E265" s="19" t="s">
        <v>169</v>
      </c>
      <c r="F265" s="20" t="s">
        <v>170</v>
      </c>
      <c r="G265" s="21" t="s">
        <v>171</v>
      </c>
      <c r="H265" s="21" t="str">
        <f t="shared" si="8"/>
        <v>1100</v>
      </c>
      <c r="I265" s="17" t="s">
        <v>37</v>
      </c>
      <c r="J265" s="17">
        <v>1</v>
      </c>
      <c r="K265" s="77"/>
      <c r="L265" s="22">
        <f t="shared" si="7"/>
        <v>0</v>
      </c>
      <c r="M265" s="64"/>
    </row>
    <row r="266" spans="1:13" ht="15">
      <c r="A266" s="65">
        <v>246</v>
      </c>
      <c r="B266" s="17"/>
      <c r="C266" s="17"/>
      <c r="D266" s="18" t="s">
        <v>446</v>
      </c>
      <c r="E266" s="19" t="s">
        <v>346</v>
      </c>
      <c r="F266" s="20" t="s">
        <v>347</v>
      </c>
      <c r="G266" s="21">
        <v>0</v>
      </c>
      <c r="H266" s="21" t="str">
        <f t="shared" si="8"/>
        <v>0</v>
      </c>
      <c r="I266" s="17" t="s">
        <v>37</v>
      </c>
      <c r="J266" s="17">
        <v>1</v>
      </c>
      <c r="K266" s="77"/>
      <c r="L266" s="22">
        <f t="shared" si="7"/>
        <v>0</v>
      </c>
      <c r="M266" s="64"/>
    </row>
    <row r="267" spans="1:13" ht="15">
      <c r="A267" s="65">
        <v>247</v>
      </c>
      <c r="B267" s="17"/>
      <c r="C267" s="17"/>
      <c r="D267" s="18" t="s">
        <v>447</v>
      </c>
      <c r="E267" s="19" t="s">
        <v>123</v>
      </c>
      <c r="F267" s="20" t="s">
        <v>417</v>
      </c>
      <c r="G267" s="21" t="s">
        <v>418</v>
      </c>
      <c r="H267" s="21" t="str">
        <f t="shared" si="8"/>
        <v xml:space="preserve">650 </v>
      </c>
      <c r="I267" s="17" t="s">
        <v>37</v>
      </c>
      <c r="J267" s="17">
        <v>1</v>
      </c>
      <c r="K267" s="77"/>
      <c r="L267" s="22">
        <f t="shared" si="7"/>
        <v>0</v>
      </c>
      <c r="M267" s="64"/>
    </row>
    <row r="268" spans="1:13" ht="15">
      <c r="A268" s="65">
        <v>248</v>
      </c>
      <c r="B268" s="17"/>
      <c r="C268" s="17"/>
      <c r="D268" s="18" t="s">
        <v>447</v>
      </c>
      <c r="E268" s="19" t="s">
        <v>849</v>
      </c>
      <c r="F268" s="28" t="s">
        <v>850</v>
      </c>
      <c r="G268" s="21" t="s">
        <v>851</v>
      </c>
      <c r="H268" s="21" t="str">
        <f t="shared" si="8"/>
        <v xml:space="preserve">650 </v>
      </c>
      <c r="I268" s="17" t="s">
        <v>37</v>
      </c>
      <c r="J268" s="17">
        <v>2</v>
      </c>
      <c r="K268" s="77"/>
      <c r="L268" s="22">
        <f t="shared" si="7"/>
        <v>0</v>
      </c>
      <c r="M268" s="64"/>
    </row>
    <row r="269" spans="1:13" ht="15">
      <c r="A269" s="65">
        <v>249</v>
      </c>
      <c r="B269" s="17"/>
      <c r="C269" s="17"/>
      <c r="D269" s="18" t="s">
        <v>448</v>
      </c>
      <c r="E269" s="19" t="s">
        <v>420</v>
      </c>
      <c r="F269" s="20" t="s">
        <v>421</v>
      </c>
      <c r="G269" s="21" t="s">
        <v>187</v>
      </c>
      <c r="H269" s="21" t="str">
        <f t="shared" si="8"/>
        <v>1500</v>
      </c>
      <c r="I269" s="17" t="s">
        <v>37</v>
      </c>
      <c r="J269" s="17">
        <v>1</v>
      </c>
      <c r="K269" s="77"/>
      <c r="L269" s="22">
        <f t="shared" si="7"/>
        <v>0</v>
      </c>
      <c r="M269" s="64"/>
    </row>
    <row r="270" spans="1:13" ht="15">
      <c r="A270" s="65">
        <v>250</v>
      </c>
      <c r="B270" s="17"/>
      <c r="C270" s="17"/>
      <c r="D270" s="23" t="s">
        <v>448</v>
      </c>
      <c r="E270" s="19" t="s">
        <v>149</v>
      </c>
      <c r="F270" s="24" t="s">
        <v>318</v>
      </c>
      <c r="G270" s="21" t="s">
        <v>137</v>
      </c>
      <c r="H270" s="21" t="str">
        <f t="shared" si="8"/>
        <v xml:space="preserve">450 </v>
      </c>
      <c r="I270" s="17" t="s">
        <v>37</v>
      </c>
      <c r="J270" s="17">
        <v>2</v>
      </c>
      <c r="K270" s="77"/>
      <c r="L270" s="22">
        <f t="shared" si="7"/>
        <v>0</v>
      </c>
      <c r="M270" s="64"/>
    </row>
    <row r="271" spans="1:13" ht="15">
      <c r="A271" s="65">
        <v>251</v>
      </c>
      <c r="B271" s="17"/>
      <c r="C271" s="17"/>
      <c r="D271" s="23" t="s">
        <v>448</v>
      </c>
      <c r="E271" s="19" t="s">
        <v>364</v>
      </c>
      <c r="F271" s="24" t="s">
        <v>365</v>
      </c>
      <c r="G271" s="21" t="s">
        <v>137</v>
      </c>
      <c r="H271" s="21" t="str">
        <f t="shared" si="8"/>
        <v xml:space="preserve">450 </v>
      </c>
      <c r="I271" s="17" t="s">
        <v>37</v>
      </c>
      <c r="J271" s="17">
        <v>2</v>
      </c>
      <c r="K271" s="77"/>
      <c r="L271" s="22">
        <f t="shared" si="7"/>
        <v>0</v>
      </c>
      <c r="M271" s="64"/>
    </row>
    <row r="272" spans="1:13" ht="15">
      <c r="A272" s="65">
        <v>252</v>
      </c>
      <c r="B272" s="17"/>
      <c r="C272" s="17"/>
      <c r="D272" s="18" t="s">
        <v>449</v>
      </c>
      <c r="E272" s="19" t="s">
        <v>47</v>
      </c>
      <c r="F272" s="20" t="s">
        <v>139</v>
      </c>
      <c r="G272" s="21" t="s">
        <v>140</v>
      </c>
      <c r="H272" s="21" t="str">
        <f t="shared" si="8"/>
        <v>1500</v>
      </c>
      <c r="I272" s="17" t="s">
        <v>37</v>
      </c>
      <c r="J272" s="17">
        <v>2</v>
      </c>
      <c r="K272" s="77"/>
      <c r="L272" s="22">
        <f t="shared" si="7"/>
        <v>0</v>
      </c>
      <c r="M272" s="64"/>
    </row>
    <row r="273" spans="1:13" ht="15">
      <c r="A273" s="65">
        <v>253</v>
      </c>
      <c r="B273" s="17"/>
      <c r="C273" s="17"/>
      <c r="D273" s="23" t="s">
        <v>449</v>
      </c>
      <c r="E273" s="19" t="s">
        <v>413</v>
      </c>
      <c r="F273" s="20" t="s">
        <v>72</v>
      </c>
      <c r="G273" s="21" t="s">
        <v>73</v>
      </c>
      <c r="H273" s="21" t="str">
        <f t="shared" si="8"/>
        <v xml:space="preserve">450 </v>
      </c>
      <c r="I273" s="17" t="s">
        <v>37</v>
      </c>
      <c r="J273" s="17">
        <v>2</v>
      </c>
      <c r="K273" s="77"/>
      <c r="L273" s="22">
        <f t="shared" si="7"/>
        <v>0</v>
      </c>
      <c r="M273" s="64"/>
    </row>
    <row r="274" spans="1:13" ht="15">
      <c r="A274" s="65">
        <v>254</v>
      </c>
      <c r="B274" s="17"/>
      <c r="C274" s="17"/>
      <c r="D274" s="23" t="s">
        <v>449</v>
      </c>
      <c r="E274" s="19" t="s">
        <v>74</v>
      </c>
      <c r="F274" s="20" t="s">
        <v>75</v>
      </c>
      <c r="G274" s="21" t="s">
        <v>73</v>
      </c>
      <c r="H274" s="21" t="str">
        <f t="shared" si="8"/>
        <v xml:space="preserve">450 </v>
      </c>
      <c r="I274" s="17" t="s">
        <v>37</v>
      </c>
      <c r="J274" s="17">
        <v>2</v>
      </c>
      <c r="K274" s="77"/>
      <c r="L274" s="22">
        <f t="shared" si="7"/>
        <v>0</v>
      </c>
      <c r="M274" s="64"/>
    </row>
    <row r="275" spans="1:13" ht="15">
      <c r="A275" s="65">
        <v>255</v>
      </c>
      <c r="B275" s="17"/>
      <c r="C275" s="17"/>
      <c r="D275" s="18" t="s">
        <v>450</v>
      </c>
      <c r="E275" s="19" t="s">
        <v>292</v>
      </c>
      <c r="F275" s="20" t="s">
        <v>340</v>
      </c>
      <c r="G275" s="21" t="s">
        <v>341</v>
      </c>
      <c r="H275" s="21" t="str">
        <f t="shared" si="8"/>
        <v xml:space="preserve">450 </v>
      </c>
      <c r="I275" s="17" t="s">
        <v>37</v>
      </c>
      <c r="J275" s="17">
        <v>1</v>
      </c>
      <c r="K275" s="77"/>
      <c r="L275" s="22">
        <f t="shared" si="7"/>
        <v>0</v>
      </c>
      <c r="M275" s="64"/>
    </row>
    <row r="276" spans="1:13" ht="15">
      <c r="A276" s="65">
        <v>256</v>
      </c>
      <c r="B276" s="17"/>
      <c r="C276" s="17"/>
      <c r="D276" s="18" t="s">
        <v>451</v>
      </c>
      <c r="E276" s="19" t="s">
        <v>346</v>
      </c>
      <c r="F276" s="20" t="s">
        <v>347</v>
      </c>
      <c r="G276" s="21">
        <v>0</v>
      </c>
      <c r="H276" s="21" t="str">
        <f t="shared" si="8"/>
        <v>0</v>
      </c>
      <c r="I276" s="17" t="s">
        <v>37</v>
      </c>
      <c r="J276" s="17">
        <v>1</v>
      </c>
      <c r="K276" s="77"/>
      <c r="L276" s="22">
        <f t="shared" si="7"/>
        <v>0</v>
      </c>
      <c r="M276" s="64"/>
    </row>
    <row r="277" spans="1:13" ht="15">
      <c r="A277" s="65">
        <v>257</v>
      </c>
      <c r="B277" s="17"/>
      <c r="C277" s="17"/>
      <c r="D277" s="18" t="s">
        <v>452</v>
      </c>
      <c r="E277" s="19" t="s">
        <v>123</v>
      </c>
      <c r="F277" s="20" t="s">
        <v>124</v>
      </c>
      <c r="G277" s="21" t="s">
        <v>101</v>
      </c>
      <c r="H277" s="21" t="str">
        <f t="shared" si="8"/>
        <v xml:space="preserve">600 </v>
      </c>
      <c r="I277" s="17" t="s">
        <v>37</v>
      </c>
      <c r="J277" s="17">
        <v>1</v>
      </c>
      <c r="K277" s="77"/>
      <c r="L277" s="22">
        <f t="shared" si="7"/>
        <v>0</v>
      </c>
      <c r="M277" s="64"/>
    </row>
    <row r="278" spans="1:13" ht="15">
      <c r="A278" s="65">
        <v>258</v>
      </c>
      <c r="B278" s="17"/>
      <c r="C278" s="17"/>
      <c r="D278" s="23" t="s">
        <v>452</v>
      </c>
      <c r="E278" s="19" t="s">
        <v>149</v>
      </c>
      <c r="F278" s="24" t="s">
        <v>103</v>
      </c>
      <c r="G278" s="21" t="s">
        <v>64</v>
      </c>
      <c r="H278" s="21" t="str">
        <f t="shared" si="8"/>
        <v xml:space="preserve">600 </v>
      </c>
      <c r="I278" s="17" t="s">
        <v>37</v>
      </c>
      <c r="J278" s="17">
        <v>1</v>
      </c>
      <c r="K278" s="77"/>
      <c r="L278" s="22">
        <f aca="true" t="shared" si="11" ref="L278:L350">J278*K278</f>
        <v>0</v>
      </c>
      <c r="M278" s="64"/>
    </row>
    <row r="279" spans="1:13" ht="15">
      <c r="A279" s="65">
        <v>259</v>
      </c>
      <c r="B279" s="17"/>
      <c r="C279" s="17"/>
      <c r="D279" s="18" t="s">
        <v>453</v>
      </c>
      <c r="E279" s="19" t="s">
        <v>59</v>
      </c>
      <c r="F279" s="20" t="s">
        <v>127</v>
      </c>
      <c r="G279" s="21" t="s">
        <v>128</v>
      </c>
      <c r="H279" s="21" t="str">
        <f t="shared" si="8"/>
        <v>1500</v>
      </c>
      <c r="I279" s="17" t="s">
        <v>37</v>
      </c>
      <c r="J279" s="17">
        <v>1</v>
      </c>
      <c r="K279" s="77"/>
      <c r="L279" s="22">
        <f t="shared" si="11"/>
        <v>0</v>
      </c>
      <c r="M279" s="64"/>
    </row>
    <row r="280" spans="1:13" ht="15">
      <c r="A280" s="65">
        <v>260</v>
      </c>
      <c r="B280" s="17"/>
      <c r="C280" s="17"/>
      <c r="D280" s="23" t="s">
        <v>453</v>
      </c>
      <c r="E280" s="19" t="s">
        <v>387</v>
      </c>
      <c r="F280" s="24" t="s">
        <v>388</v>
      </c>
      <c r="G280" s="21" t="s">
        <v>64</v>
      </c>
      <c r="H280" s="21" t="str">
        <f t="shared" si="8"/>
        <v xml:space="preserve">600 </v>
      </c>
      <c r="I280" s="17" t="s">
        <v>37</v>
      </c>
      <c r="J280" s="17">
        <v>1</v>
      </c>
      <c r="K280" s="77"/>
      <c r="L280" s="22">
        <f t="shared" si="11"/>
        <v>0</v>
      </c>
      <c r="M280" s="64"/>
    </row>
    <row r="281" spans="1:13" ht="15">
      <c r="A281" s="65">
        <v>261</v>
      </c>
      <c r="B281" s="17"/>
      <c r="C281" s="17"/>
      <c r="D281" s="23" t="s">
        <v>453</v>
      </c>
      <c r="E281" s="19" t="s">
        <v>149</v>
      </c>
      <c r="F281" s="24" t="s">
        <v>153</v>
      </c>
      <c r="G281" s="21" t="s">
        <v>131</v>
      </c>
      <c r="H281" s="21" t="str">
        <f t="shared" si="8"/>
        <v xml:space="preserve">900 </v>
      </c>
      <c r="I281" s="17" t="s">
        <v>37</v>
      </c>
      <c r="J281" s="17">
        <v>1</v>
      </c>
      <c r="K281" s="77"/>
      <c r="L281" s="22">
        <f t="shared" si="11"/>
        <v>0</v>
      </c>
      <c r="M281" s="64"/>
    </row>
    <row r="282" spans="1:13" ht="15">
      <c r="A282" s="65">
        <v>262</v>
      </c>
      <c r="B282" s="17"/>
      <c r="C282" s="17"/>
      <c r="D282" s="18" t="s">
        <v>454</v>
      </c>
      <c r="E282" s="19" t="s">
        <v>59</v>
      </c>
      <c r="F282" s="20" t="s">
        <v>436</v>
      </c>
      <c r="G282" s="21" t="s">
        <v>157</v>
      </c>
      <c r="H282" s="21" t="str">
        <f aca="true" t="shared" si="12" ref="H282:H354">LEFT(G282,4)</f>
        <v>1200</v>
      </c>
      <c r="I282" s="17" t="s">
        <v>37</v>
      </c>
      <c r="J282" s="17">
        <v>1</v>
      </c>
      <c r="K282" s="77"/>
      <c r="L282" s="22">
        <f t="shared" si="11"/>
        <v>0</v>
      </c>
      <c r="M282" s="64"/>
    </row>
    <row r="283" spans="1:13" ht="15">
      <c r="A283" s="65">
        <v>263</v>
      </c>
      <c r="B283" s="17"/>
      <c r="C283" s="17"/>
      <c r="D283" s="23" t="s">
        <v>454</v>
      </c>
      <c r="E283" s="19" t="s">
        <v>387</v>
      </c>
      <c r="F283" s="24" t="s">
        <v>388</v>
      </c>
      <c r="G283" s="21" t="s">
        <v>64</v>
      </c>
      <c r="H283" s="21" t="str">
        <f t="shared" si="12"/>
        <v xml:space="preserve">600 </v>
      </c>
      <c r="I283" s="17" t="s">
        <v>37</v>
      </c>
      <c r="J283" s="17">
        <v>2</v>
      </c>
      <c r="K283" s="77"/>
      <c r="L283" s="22">
        <f t="shared" si="11"/>
        <v>0</v>
      </c>
      <c r="M283" s="64"/>
    </row>
    <row r="284" spans="1:13" ht="15">
      <c r="A284" s="65">
        <v>264</v>
      </c>
      <c r="B284" s="17"/>
      <c r="C284" s="17"/>
      <c r="D284" s="18" t="s">
        <v>455</v>
      </c>
      <c r="E284" s="19" t="s">
        <v>47</v>
      </c>
      <c r="F284" s="20" t="s">
        <v>115</v>
      </c>
      <c r="G284" s="21" t="s">
        <v>116</v>
      </c>
      <c r="H284" s="21" t="str">
        <f t="shared" si="12"/>
        <v>1800</v>
      </c>
      <c r="I284" s="17" t="s">
        <v>37</v>
      </c>
      <c r="J284" s="17">
        <v>2</v>
      </c>
      <c r="K284" s="77"/>
      <c r="L284" s="22">
        <f t="shared" si="11"/>
        <v>0</v>
      </c>
      <c r="M284" s="64"/>
    </row>
    <row r="285" spans="1:13" ht="15">
      <c r="A285" s="65">
        <v>265</v>
      </c>
      <c r="B285" s="17"/>
      <c r="C285" s="17"/>
      <c r="D285" s="18" t="s">
        <v>456</v>
      </c>
      <c r="E285" s="19" t="s">
        <v>47</v>
      </c>
      <c r="F285" s="20" t="s">
        <v>139</v>
      </c>
      <c r="G285" s="21" t="s">
        <v>140</v>
      </c>
      <c r="H285" s="21" t="str">
        <f t="shared" si="12"/>
        <v>1500</v>
      </c>
      <c r="I285" s="17" t="s">
        <v>37</v>
      </c>
      <c r="J285" s="17">
        <v>1</v>
      </c>
      <c r="K285" s="77"/>
      <c r="L285" s="22">
        <f t="shared" si="11"/>
        <v>0</v>
      </c>
      <c r="M285" s="64"/>
    </row>
    <row r="286" spans="1:13" ht="15">
      <c r="A286" s="65">
        <v>266</v>
      </c>
      <c r="B286" s="17"/>
      <c r="C286" s="17"/>
      <c r="D286" s="23" t="s">
        <v>456</v>
      </c>
      <c r="E286" s="19" t="s">
        <v>112</v>
      </c>
      <c r="F286" s="20" t="s">
        <v>367</v>
      </c>
      <c r="G286" s="21" t="s">
        <v>73</v>
      </c>
      <c r="H286" s="21" t="str">
        <f t="shared" si="12"/>
        <v xml:space="preserve">450 </v>
      </c>
      <c r="I286" s="17" t="s">
        <v>37</v>
      </c>
      <c r="J286" s="17">
        <v>1</v>
      </c>
      <c r="K286" s="77"/>
      <c r="L286" s="22">
        <f t="shared" si="11"/>
        <v>0</v>
      </c>
      <c r="M286" s="64"/>
    </row>
    <row r="287" spans="1:13" ht="15">
      <c r="A287" s="65">
        <v>267</v>
      </c>
      <c r="B287" s="17"/>
      <c r="C287" s="17"/>
      <c r="D287" s="18" t="s">
        <v>457</v>
      </c>
      <c r="E287" s="19" t="s">
        <v>118</v>
      </c>
      <c r="F287" s="20" t="s">
        <v>119</v>
      </c>
      <c r="G287" s="21" t="s">
        <v>57</v>
      </c>
      <c r="H287" s="21" t="str">
        <f t="shared" si="12"/>
        <v xml:space="preserve">900 </v>
      </c>
      <c r="I287" s="17" t="s">
        <v>37</v>
      </c>
      <c r="J287" s="17">
        <v>1</v>
      </c>
      <c r="K287" s="77"/>
      <c r="L287" s="22">
        <f t="shared" si="11"/>
        <v>0</v>
      </c>
      <c r="M287" s="64"/>
    </row>
    <row r="288" spans="1:13" ht="15">
      <c r="A288" s="65">
        <v>268</v>
      </c>
      <c r="B288" s="17"/>
      <c r="C288" s="17"/>
      <c r="D288" s="18" t="s">
        <v>458</v>
      </c>
      <c r="E288" s="19" t="s">
        <v>118</v>
      </c>
      <c r="F288" s="20" t="s">
        <v>442</v>
      </c>
      <c r="G288" s="21" t="s">
        <v>443</v>
      </c>
      <c r="H288" s="21" t="str">
        <f t="shared" si="12"/>
        <v xml:space="preserve">600 </v>
      </c>
      <c r="I288" s="17" t="s">
        <v>37</v>
      </c>
      <c r="J288" s="17">
        <v>1</v>
      </c>
      <c r="K288" s="77"/>
      <c r="L288" s="22">
        <f t="shared" si="11"/>
        <v>0</v>
      </c>
      <c r="M288" s="64"/>
    </row>
    <row r="289" spans="1:13" ht="15">
      <c r="A289" s="65">
        <v>269</v>
      </c>
      <c r="B289" s="17"/>
      <c r="C289" s="17"/>
      <c r="D289" s="18" t="s">
        <v>459</v>
      </c>
      <c r="E289" s="19" t="s">
        <v>292</v>
      </c>
      <c r="F289" s="20" t="s">
        <v>340</v>
      </c>
      <c r="G289" s="21" t="s">
        <v>341</v>
      </c>
      <c r="H289" s="21" t="str">
        <f t="shared" si="12"/>
        <v xml:space="preserve">450 </v>
      </c>
      <c r="I289" s="17" t="s">
        <v>37</v>
      </c>
      <c r="J289" s="17">
        <v>2</v>
      </c>
      <c r="K289" s="77"/>
      <c r="L289" s="22">
        <f t="shared" si="11"/>
        <v>0</v>
      </c>
      <c r="M289" s="64"/>
    </row>
    <row r="290" spans="1:13" ht="15">
      <c r="A290" s="65">
        <v>270</v>
      </c>
      <c r="B290" s="17"/>
      <c r="C290" s="17"/>
      <c r="D290" s="18" t="s">
        <v>460</v>
      </c>
      <c r="E290" s="19" t="s">
        <v>346</v>
      </c>
      <c r="F290" s="20" t="s">
        <v>347</v>
      </c>
      <c r="G290" s="21">
        <v>0</v>
      </c>
      <c r="H290" s="21" t="str">
        <f t="shared" si="12"/>
        <v>0</v>
      </c>
      <c r="I290" s="17" t="s">
        <v>37</v>
      </c>
      <c r="J290" s="17">
        <v>1</v>
      </c>
      <c r="K290" s="77"/>
      <c r="L290" s="22">
        <f t="shared" si="11"/>
        <v>0</v>
      </c>
      <c r="M290" s="64"/>
    </row>
    <row r="291" spans="1:13" ht="15">
      <c r="A291" s="65">
        <v>271</v>
      </c>
      <c r="B291" s="17"/>
      <c r="C291" s="17"/>
      <c r="D291" s="18" t="s">
        <v>461</v>
      </c>
      <c r="E291" s="19" t="s">
        <v>462</v>
      </c>
      <c r="F291" s="20" t="s">
        <v>463</v>
      </c>
      <c r="G291" s="21" t="s">
        <v>464</v>
      </c>
      <c r="H291" s="21" t="str">
        <f t="shared" si="12"/>
        <v>1800</v>
      </c>
      <c r="I291" s="17" t="s">
        <v>37</v>
      </c>
      <c r="J291" s="17">
        <v>2</v>
      </c>
      <c r="K291" s="77"/>
      <c r="L291" s="22">
        <f t="shared" si="11"/>
        <v>0</v>
      </c>
      <c r="M291" s="64"/>
    </row>
    <row r="292" spans="1:13" ht="15">
      <c r="A292" s="65">
        <v>272</v>
      </c>
      <c r="B292" s="17"/>
      <c r="C292" s="17"/>
      <c r="D292" s="18" t="s">
        <v>465</v>
      </c>
      <c r="E292" s="19" t="s">
        <v>43</v>
      </c>
      <c r="F292" s="20" t="s">
        <v>466</v>
      </c>
      <c r="G292" s="21" t="s">
        <v>467</v>
      </c>
      <c r="H292" s="21" t="str">
        <f t="shared" si="12"/>
        <v>1000</v>
      </c>
      <c r="I292" s="17" t="s">
        <v>37</v>
      </c>
      <c r="J292" s="16">
        <v>3</v>
      </c>
      <c r="K292" s="77"/>
      <c r="L292" s="25">
        <f t="shared" si="11"/>
        <v>0</v>
      </c>
      <c r="M292" s="64"/>
    </row>
    <row r="293" spans="1:13" ht="15">
      <c r="A293" s="65">
        <v>273</v>
      </c>
      <c r="B293" s="17"/>
      <c r="C293" s="17"/>
      <c r="D293" s="18" t="s">
        <v>468</v>
      </c>
      <c r="E293" s="19" t="s">
        <v>241</v>
      </c>
      <c r="F293" s="20" t="s">
        <v>469</v>
      </c>
      <c r="G293" s="21" t="s">
        <v>470</v>
      </c>
      <c r="H293" s="21" t="str">
        <f t="shared" si="12"/>
        <v xml:space="preserve">500 </v>
      </c>
      <c r="I293" s="17" t="s">
        <v>37</v>
      </c>
      <c r="J293" s="16">
        <v>2</v>
      </c>
      <c r="K293" s="77"/>
      <c r="L293" s="25">
        <f t="shared" si="11"/>
        <v>0</v>
      </c>
      <c r="M293" s="64"/>
    </row>
    <row r="294" spans="1:13" ht="15">
      <c r="A294" s="65">
        <v>274</v>
      </c>
      <c r="B294" s="17"/>
      <c r="C294" s="17"/>
      <c r="D294" s="18" t="s">
        <v>471</v>
      </c>
      <c r="E294" s="19" t="s">
        <v>346</v>
      </c>
      <c r="F294" s="20" t="s">
        <v>347</v>
      </c>
      <c r="G294" s="21">
        <v>0</v>
      </c>
      <c r="H294" s="21" t="str">
        <f t="shared" si="12"/>
        <v>0</v>
      </c>
      <c r="I294" s="17" t="s">
        <v>37</v>
      </c>
      <c r="J294" s="16">
        <v>2</v>
      </c>
      <c r="K294" s="77"/>
      <c r="L294" s="25">
        <f t="shared" si="11"/>
        <v>0</v>
      </c>
      <c r="M294" s="64"/>
    </row>
    <row r="295" spans="1:13" ht="15">
      <c r="A295" s="65">
        <v>275</v>
      </c>
      <c r="B295" s="17"/>
      <c r="C295" s="17"/>
      <c r="D295" s="18" t="s">
        <v>472</v>
      </c>
      <c r="E295" s="19" t="s">
        <v>47</v>
      </c>
      <c r="F295" s="20" t="s">
        <v>259</v>
      </c>
      <c r="G295" s="21" t="s">
        <v>260</v>
      </c>
      <c r="H295" s="21" t="str">
        <f t="shared" si="12"/>
        <v xml:space="preserve">900 </v>
      </c>
      <c r="I295" s="17" t="s">
        <v>37</v>
      </c>
      <c r="J295" s="16">
        <v>1</v>
      </c>
      <c r="K295" s="77"/>
      <c r="L295" s="25">
        <f t="shared" si="11"/>
        <v>0</v>
      </c>
      <c r="M295" s="64"/>
    </row>
    <row r="296" spans="1:13" ht="15">
      <c r="A296" s="65">
        <v>276</v>
      </c>
      <c r="B296" s="17"/>
      <c r="C296" s="17"/>
      <c r="D296" s="18" t="s">
        <v>473</v>
      </c>
      <c r="E296" s="19" t="s">
        <v>43</v>
      </c>
      <c r="F296" s="20" t="s">
        <v>474</v>
      </c>
      <c r="G296" s="21" t="s">
        <v>475</v>
      </c>
      <c r="H296" s="21" t="str">
        <f t="shared" si="12"/>
        <v>2000</v>
      </c>
      <c r="I296" s="17" t="s">
        <v>37</v>
      </c>
      <c r="J296" s="17">
        <v>2</v>
      </c>
      <c r="K296" s="77"/>
      <c r="L296" s="22">
        <f t="shared" si="11"/>
        <v>0</v>
      </c>
      <c r="M296" s="64"/>
    </row>
    <row r="297" spans="1:13" ht="15">
      <c r="A297" s="65">
        <v>277</v>
      </c>
      <c r="B297" s="17"/>
      <c r="C297" s="17"/>
      <c r="D297" s="18" t="s">
        <v>476</v>
      </c>
      <c r="E297" s="19" t="s">
        <v>118</v>
      </c>
      <c r="F297" s="20" t="s">
        <v>477</v>
      </c>
      <c r="G297" s="21" t="s">
        <v>478</v>
      </c>
      <c r="H297" s="21" t="str">
        <f t="shared" si="12"/>
        <v xml:space="preserve">800 </v>
      </c>
      <c r="I297" s="17" t="s">
        <v>37</v>
      </c>
      <c r="J297" s="17">
        <v>4</v>
      </c>
      <c r="K297" s="77"/>
      <c r="L297" s="22">
        <f t="shared" si="11"/>
        <v>0</v>
      </c>
      <c r="M297" s="64"/>
    </row>
    <row r="298" spans="1:13" ht="15">
      <c r="A298" s="65">
        <v>278</v>
      </c>
      <c r="B298" s="17"/>
      <c r="C298" s="17"/>
      <c r="D298" s="18" t="s">
        <v>479</v>
      </c>
      <c r="E298" s="19" t="s">
        <v>43</v>
      </c>
      <c r="F298" s="20" t="s">
        <v>480</v>
      </c>
      <c r="G298" s="21" t="s">
        <v>481</v>
      </c>
      <c r="H298" s="21" t="str">
        <f t="shared" si="12"/>
        <v>3000</v>
      </c>
      <c r="I298" s="17" t="s">
        <v>37</v>
      </c>
      <c r="J298" s="17">
        <v>3</v>
      </c>
      <c r="K298" s="77"/>
      <c r="L298" s="22">
        <f t="shared" si="11"/>
        <v>0</v>
      </c>
      <c r="M298" s="64"/>
    </row>
    <row r="299" spans="1:13" ht="15">
      <c r="A299" s="65">
        <v>279</v>
      </c>
      <c r="B299" s="17"/>
      <c r="C299" s="17"/>
      <c r="D299" s="18" t="s">
        <v>482</v>
      </c>
      <c r="E299" s="19" t="s">
        <v>483</v>
      </c>
      <c r="F299" s="20" t="s">
        <v>484</v>
      </c>
      <c r="G299" s="21" t="s">
        <v>485</v>
      </c>
      <c r="H299" s="21" t="str">
        <f t="shared" si="12"/>
        <v>2090</v>
      </c>
      <c r="I299" s="17" t="s">
        <v>37</v>
      </c>
      <c r="J299" s="17">
        <v>2</v>
      </c>
      <c r="K299" s="77"/>
      <c r="L299" s="22">
        <f t="shared" si="11"/>
        <v>0</v>
      </c>
      <c r="M299" s="67" t="s">
        <v>486</v>
      </c>
    </row>
    <row r="300" spans="1:13" ht="15">
      <c r="A300" s="65">
        <v>280</v>
      </c>
      <c r="B300" s="17"/>
      <c r="C300" s="17"/>
      <c r="D300" s="23" t="s">
        <v>482</v>
      </c>
      <c r="E300" s="19" t="s">
        <v>74</v>
      </c>
      <c r="F300" s="20" t="s">
        <v>75</v>
      </c>
      <c r="G300" s="21" t="s">
        <v>73</v>
      </c>
      <c r="H300" s="21" t="str">
        <f t="shared" si="12"/>
        <v xml:space="preserve">450 </v>
      </c>
      <c r="I300" s="17" t="s">
        <v>37</v>
      </c>
      <c r="J300" s="17">
        <v>2</v>
      </c>
      <c r="K300" s="77"/>
      <c r="L300" s="22">
        <f t="shared" si="11"/>
        <v>0</v>
      </c>
      <c r="M300" s="64"/>
    </row>
    <row r="301" spans="1:13" ht="15">
      <c r="A301" s="65">
        <v>281</v>
      </c>
      <c r="B301" s="17"/>
      <c r="C301" s="17"/>
      <c r="D301" s="18" t="s">
        <v>487</v>
      </c>
      <c r="E301" s="19" t="s">
        <v>483</v>
      </c>
      <c r="F301" s="20" t="s">
        <v>263</v>
      </c>
      <c r="G301" s="21" t="s">
        <v>264</v>
      </c>
      <c r="H301" s="21" t="str">
        <f t="shared" si="12"/>
        <v>1200</v>
      </c>
      <c r="I301" s="17" t="s">
        <v>37</v>
      </c>
      <c r="J301" s="17">
        <v>1</v>
      </c>
      <c r="K301" s="77"/>
      <c r="L301" s="22">
        <f t="shared" si="11"/>
        <v>0</v>
      </c>
      <c r="M301" s="64"/>
    </row>
    <row r="302" spans="1:13" ht="15">
      <c r="A302" s="65">
        <v>282</v>
      </c>
      <c r="B302" s="17"/>
      <c r="C302" s="17"/>
      <c r="D302" s="23" t="s">
        <v>487</v>
      </c>
      <c r="E302" s="19" t="s">
        <v>74</v>
      </c>
      <c r="F302" s="20" t="s">
        <v>75</v>
      </c>
      <c r="G302" s="21" t="s">
        <v>73</v>
      </c>
      <c r="H302" s="21" t="str">
        <f t="shared" si="12"/>
        <v xml:space="preserve">450 </v>
      </c>
      <c r="I302" s="17" t="s">
        <v>37</v>
      </c>
      <c r="J302" s="17">
        <v>1</v>
      </c>
      <c r="K302" s="77"/>
      <c r="L302" s="22">
        <f t="shared" si="11"/>
        <v>0</v>
      </c>
      <c r="M302" s="64"/>
    </row>
    <row r="303" spans="1:13" ht="15">
      <c r="A303" s="65">
        <v>283</v>
      </c>
      <c r="B303" s="17"/>
      <c r="C303" s="17"/>
      <c r="D303" s="18" t="s">
        <v>488</v>
      </c>
      <c r="E303" s="19" t="s">
        <v>483</v>
      </c>
      <c r="F303" s="20" t="s">
        <v>489</v>
      </c>
      <c r="G303" s="21" t="s">
        <v>490</v>
      </c>
      <c r="H303" s="21" t="str">
        <f t="shared" si="12"/>
        <v xml:space="preserve">900 </v>
      </c>
      <c r="I303" s="17" t="s">
        <v>37</v>
      </c>
      <c r="J303" s="17">
        <v>1</v>
      </c>
      <c r="K303" s="77"/>
      <c r="L303" s="22">
        <f t="shared" si="11"/>
        <v>0</v>
      </c>
      <c r="M303" s="64"/>
    </row>
    <row r="304" spans="1:13" ht="15">
      <c r="A304" s="65">
        <v>284</v>
      </c>
      <c r="B304" s="17"/>
      <c r="C304" s="17"/>
      <c r="D304" s="18" t="s">
        <v>491</v>
      </c>
      <c r="E304" s="19" t="s">
        <v>123</v>
      </c>
      <c r="F304" s="20" t="s">
        <v>159</v>
      </c>
      <c r="G304" s="21" t="s">
        <v>160</v>
      </c>
      <c r="H304" s="21" t="str">
        <f t="shared" si="12"/>
        <v xml:space="preserve">600 </v>
      </c>
      <c r="I304" s="17" t="s">
        <v>37</v>
      </c>
      <c r="J304" s="17">
        <v>1</v>
      </c>
      <c r="K304" s="77"/>
      <c r="L304" s="22">
        <f t="shared" si="11"/>
        <v>0</v>
      </c>
      <c r="M304" s="64"/>
    </row>
    <row r="305" spans="1:13" ht="15">
      <c r="A305" s="65">
        <v>285</v>
      </c>
      <c r="B305" s="17"/>
      <c r="C305" s="17"/>
      <c r="D305" s="23" t="s">
        <v>491</v>
      </c>
      <c r="E305" s="19" t="s">
        <v>149</v>
      </c>
      <c r="F305" s="24" t="s">
        <v>103</v>
      </c>
      <c r="G305" s="21" t="s">
        <v>64</v>
      </c>
      <c r="H305" s="21" t="str">
        <f t="shared" si="12"/>
        <v xml:space="preserve">600 </v>
      </c>
      <c r="I305" s="17" t="s">
        <v>37</v>
      </c>
      <c r="J305" s="17">
        <v>1</v>
      </c>
      <c r="K305" s="77"/>
      <c r="L305" s="22">
        <f t="shared" si="11"/>
        <v>0</v>
      </c>
      <c r="M305" s="64"/>
    </row>
    <row r="306" spans="1:13" ht="15">
      <c r="A306" s="65">
        <v>286</v>
      </c>
      <c r="B306" s="17"/>
      <c r="C306" s="17"/>
      <c r="D306" s="18" t="s">
        <v>492</v>
      </c>
      <c r="E306" s="19" t="s">
        <v>133</v>
      </c>
      <c r="F306" s="20" t="s">
        <v>493</v>
      </c>
      <c r="G306" s="21" t="s">
        <v>494</v>
      </c>
      <c r="H306" s="21" t="str">
        <f t="shared" si="12"/>
        <v xml:space="preserve">900 </v>
      </c>
      <c r="I306" s="17" t="s">
        <v>37</v>
      </c>
      <c r="J306" s="17">
        <v>1</v>
      </c>
      <c r="K306" s="77"/>
      <c r="L306" s="22">
        <f t="shared" si="11"/>
        <v>0</v>
      </c>
      <c r="M306" s="64"/>
    </row>
    <row r="307" spans="1:13" ht="15">
      <c r="A307" s="65">
        <v>287</v>
      </c>
      <c r="B307" s="17"/>
      <c r="C307" s="17"/>
      <c r="D307" s="23" t="s">
        <v>492</v>
      </c>
      <c r="E307" s="19" t="s">
        <v>176</v>
      </c>
      <c r="F307" s="24" t="s">
        <v>130</v>
      </c>
      <c r="G307" s="21" t="s">
        <v>131</v>
      </c>
      <c r="H307" s="21" t="str">
        <f t="shared" si="12"/>
        <v xml:space="preserve">900 </v>
      </c>
      <c r="I307" s="17" t="s">
        <v>37</v>
      </c>
      <c r="J307" s="17">
        <v>1</v>
      </c>
      <c r="K307" s="77"/>
      <c r="L307" s="22">
        <f t="shared" si="11"/>
        <v>0</v>
      </c>
      <c r="M307" s="64"/>
    </row>
    <row r="308" spans="1:13" ht="15">
      <c r="A308" s="65">
        <v>288</v>
      </c>
      <c r="B308" s="17"/>
      <c r="C308" s="17"/>
      <c r="D308" s="23" t="s">
        <v>495</v>
      </c>
      <c r="E308" s="19" t="s">
        <v>496</v>
      </c>
      <c r="F308" s="20" t="s">
        <v>497</v>
      </c>
      <c r="G308" s="21" t="s">
        <v>97</v>
      </c>
      <c r="H308" s="21" t="str">
        <f t="shared" si="12"/>
        <v xml:space="preserve">900 </v>
      </c>
      <c r="I308" s="17" t="s">
        <v>37</v>
      </c>
      <c r="J308" s="17">
        <v>3</v>
      </c>
      <c r="K308" s="77"/>
      <c r="L308" s="22">
        <f t="shared" si="11"/>
        <v>0</v>
      </c>
      <c r="M308" s="64"/>
    </row>
    <row r="309" spans="1:13" ht="15">
      <c r="A309" s="65">
        <v>289</v>
      </c>
      <c r="B309" s="17"/>
      <c r="C309" s="17"/>
      <c r="D309" s="23" t="s">
        <v>498</v>
      </c>
      <c r="E309" s="19" t="s">
        <v>496</v>
      </c>
      <c r="F309" s="20" t="s">
        <v>499</v>
      </c>
      <c r="G309" s="21" t="s">
        <v>94</v>
      </c>
      <c r="H309" s="21" t="str">
        <f t="shared" si="12"/>
        <v xml:space="preserve">600 </v>
      </c>
      <c r="I309" s="17" t="s">
        <v>37</v>
      </c>
      <c r="J309" s="17">
        <v>2</v>
      </c>
      <c r="K309" s="77"/>
      <c r="L309" s="22">
        <f t="shared" si="11"/>
        <v>0</v>
      </c>
      <c r="M309" s="64"/>
    </row>
    <row r="310" spans="1:13" ht="15">
      <c r="A310" s="65">
        <v>290</v>
      </c>
      <c r="B310" s="17"/>
      <c r="C310" s="17"/>
      <c r="D310" s="18" t="s">
        <v>500</v>
      </c>
      <c r="E310" s="19" t="s">
        <v>501</v>
      </c>
      <c r="F310" s="20" t="s">
        <v>502</v>
      </c>
      <c r="G310" s="21">
        <v>0</v>
      </c>
      <c r="H310" s="21" t="str">
        <f t="shared" si="12"/>
        <v>0</v>
      </c>
      <c r="I310" s="17" t="s">
        <v>37</v>
      </c>
      <c r="J310" s="16">
        <v>68</v>
      </c>
      <c r="K310" s="77"/>
      <c r="L310" s="22">
        <f t="shared" si="11"/>
        <v>0</v>
      </c>
      <c r="M310" s="66"/>
    </row>
    <row r="311" spans="1:13" ht="15">
      <c r="A311" s="65">
        <v>291</v>
      </c>
      <c r="B311" s="17"/>
      <c r="C311" s="17"/>
      <c r="D311" s="18" t="s">
        <v>503</v>
      </c>
      <c r="E311" s="19" t="s">
        <v>279</v>
      </c>
      <c r="F311" s="20" t="s">
        <v>280</v>
      </c>
      <c r="G311" s="21">
        <v>0</v>
      </c>
      <c r="H311" s="21" t="str">
        <f t="shared" si="12"/>
        <v>0</v>
      </c>
      <c r="I311" s="17" t="s">
        <v>37</v>
      </c>
      <c r="J311" s="17">
        <v>25</v>
      </c>
      <c r="K311" s="77"/>
      <c r="L311" s="22">
        <f t="shared" si="11"/>
        <v>0</v>
      </c>
      <c r="M311" s="64"/>
    </row>
    <row r="312" spans="1:13" ht="15">
      <c r="A312" s="65">
        <v>292</v>
      </c>
      <c r="B312" s="17"/>
      <c r="C312" s="17"/>
      <c r="D312" s="18" t="s">
        <v>503</v>
      </c>
      <c r="E312" s="19" t="s">
        <v>281</v>
      </c>
      <c r="F312" s="20" t="s">
        <v>282</v>
      </c>
      <c r="G312" s="21">
        <v>0</v>
      </c>
      <c r="H312" s="21" t="str">
        <f t="shared" si="12"/>
        <v>0</v>
      </c>
      <c r="I312" s="17" t="s">
        <v>37</v>
      </c>
      <c r="J312" s="17">
        <v>13</v>
      </c>
      <c r="K312" s="77"/>
      <c r="L312" s="22">
        <f t="shared" si="11"/>
        <v>0</v>
      </c>
      <c r="M312" s="64"/>
    </row>
    <row r="313" spans="1:13" ht="15">
      <c r="A313" s="65">
        <v>293</v>
      </c>
      <c r="B313" s="17"/>
      <c r="C313" s="17"/>
      <c r="D313" s="18" t="s">
        <v>504</v>
      </c>
      <c r="E313" s="19" t="s">
        <v>43</v>
      </c>
      <c r="F313" s="20" t="s">
        <v>505</v>
      </c>
      <c r="G313" s="21" t="s">
        <v>506</v>
      </c>
      <c r="H313" s="21" t="str">
        <f t="shared" si="12"/>
        <v>3900</v>
      </c>
      <c r="I313" s="17" t="s">
        <v>37</v>
      </c>
      <c r="J313" s="17">
        <v>2</v>
      </c>
      <c r="K313" s="77"/>
      <c r="L313" s="22">
        <f t="shared" si="11"/>
        <v>0</v>
      </c>
      <c r="M313" s="64"/>
    </row>
    <row r="314" spans="1:13" ht="15">
      <c r="A314" s="65">
        <v>294</v>
      </c>
      <c r="B314" s="17"/>
      <c r="C314" s="17"/>
      <c r="D314" s="18" t="s">
        <v>507</v>
      </c>
      <c r="E314" s="19" t="s">
        <v>118</v>
      </c>
      <c r="F314" s="20" t="s">
        <v>119</v>
      </c>
      <c r="G314" s="21" t="s">
        <v>57</v>
      </c>
      <c r="H314" s="21" t="str">
        <f t="shared" si="12"/>
        <v xml:space="preserve">900 </v>
      </c>
      <c r="I314" s="17" t="s">
        <v>37</v>
      </c>
      <c r="J314" s="17">
        <v>2</v>
      </c>
      <c r="K314" s="77"/>
      <c r="L314" s="22">
        <f t="shared" si="11"/>
        <v>0</v>
      </c>
      <c r="M314" s="64"/>
    </row>
    <row r="315" spans="1:13" ht="15">
      <c r="A315" s="65">
        <v>295</v>
      </c>
      <c r="B315" s="17"/>
      <c r="C315" s="17"/>
      <c r="D315" s="18" t="s">
        <v>508</v>
      </c>
      <c r="E315" s="19" t="s">
        <v>47</v>
      </c>
      <c r="F315" s="20" t="s">
        <v>144</v>
      </c>
      <c r="G315" s="21" t="s">
        <v>509</v>
      </c>
      <c r="H315" s="21" t="str">
        <f t="shared" si="12"/>
        <v>1200</v>
      </c>
      <c r="I315" s="17" t="s">
        <v>37</v>
      </c>
      <c r="J315" s="17">
        <v>2</v>
      </c>
      <c r="K315" s="77"/>
      <c r="L315" s="22">
        <f t="shared" si="11"/>
        <v>0</v>
      </c>
      <c r="M315" s="64"/>
    </row>
    <row r="316" spans="1:13" ht="15">
      <c r="A316" s="65">
        <v>296</v>
      </c>
      <c r="B316" s="17"/>
      <c r="C316" s="17"/>
      <c r="D316" s="18" t="s">
        <v>510</v>
      </c>
      <c r="E316" s="19" t="s">
        <v>123</v>
      </c>
      <c r="F316" s="20" t="s">
        <v>864</v>
      </c>
      <c r="G316" s="21" t="s">
        <v>418</v>
      </c>
      <c r="H316" s="21" t="str">
        <f t="shared" si="12"/>
        <v xml:space="preserve">650 </v>
      </c>
      <c r="I316" s="17" t="s">
        <v>37</v>
      </c>
      <c r="J316" s="17">
        <v>4</v>
      </c>
      <c r="K316" s="77"/>
      <c r="L316" s="22">
        <f t="shared" si="11"/>
        <v>0</v>
      </c>
      <c r="M316" s="64"/>
    </row>
    <row r="317" spans="1:13" ht="15">
      <c r="A317" s="65">
        <v>297</v>
      </c>
      <c r="B317" s="17"/>
      <c r="C317" s="17"/>
      <c r="D317" s="18" t="s">
        <v>510</v>
      </c>
      <c r="E317" s="19" t="s">
        <v>849</v>
      </c>
      <c r="F317" s="28" t="s">
        <v>850</v>
      </c>
      <c r="G317" s="21" t="s">
        <v>851</v>
      </c>
      <c r="H317" s="21" t="str">
        <f t="shared" si="12"/>
        <v xml:space="preserve">650 </v>
      </c>
      <c r="I317" s="17" t="s">
        <v>37</v>
      </c>
      <c r="J317" s="17">
        <v>8</v>
      </c>
      <c r="K317" s="77"/>
      <c r="L317" s="22">
        <f t="shared" si="11"/>
        <v>0</v>
      </c>
      <c r="M317" s="64"/>
    </row>
    <row r="318" spans="1:13" ht="15">
      <c r="A318" s="65">
        <v>298</v>
      </c>
      <c r="B318" s="17"/>
      <c r="C318" s="17"/>
      <c r="D318" s="18" t="s">
        <v>511</v>
      </c>
      <c r="E318" s="19" t="s">
        <v>420</v>
      </c>
      <c r="F318" s="20" t="s">
        <v>512</v>
      </c>
      <c r="G318" s="21" t="s">
        <v>183</v>
      </c>
      <c r="H318" s="21" t="str">
        <f t="shared" si="12"/>
        <v>1200</v>
      </c>
      <c r="I318" s="17" t="s">
        <v>37</v>
      </c>
      <c r="J318" s="17">
        <v>8</v>
      </c>
      <c r="K318" s="77"/>
      <c r="L318" s="22">
        <f t="shared" si="11"/>
        <v>0</v>
      </c>
      <c r="M318" s="64"/>
    </row>
    <row r="319" spans="1:13" ht="15">
      <c r="A319" s="65">
        <v>299</v>
      </c>
      <c r="B319" s="17"/>
      <c r="C319" s="17"/>
      <c r="D319" s="18" t="s">
        <v>511</v>
      </c>
      <c r="E319" s="19" t="s">
        <v>111</v>
      </c>
      <c r="F319" s="20" t="s">
        <v>63</v>
      </c>
      <c r="G319" s="21" t="s">
        <v>64</v>
      </c>
      <c r="H319" s="21" t="str">
        <f t="shared" si="12"/>
        <v xml:space="preserve">600 </v>
      </c>
      <c r="I319" s="17" t="s">
        <v>37</v>
      </c>
      <c r="J319" s="17">
        <v>32</v>
      </c>
      <c r="K319" s="77"/>
      <c r="L319" s="22">
        <f t="shared" si="11"/>
        <v>0</v>
      </c>
      <c r="M319" s="64"/>
    </row>
    <row r="320" spans="1:13" ht="15">
      <c r="A320" s="65">
        <v>300</v>
      </c>
      <c r="B320" s="17"/>
      <c r="C320" s="17"/>
      <c r="D320" s="18" t="s">
        <v>513</v>
      </c>
      <c r="E320" s="19" t="s">
        <v>47</v>
      </c>
      <c r="F320" s="20" t="s">
        <v>115</v>
      </c>
      <c r="G320" s="21" t="s">
        <v>116</v>
      </c>
      <c r="H320" s="21" t="str">
        <f t="shared" si="12"/>
        <v>1800</v>
      </c>
      <c r="I320" s="17" t="s">
        <v>37</v>
      </c>
      <c r="J320" s="17">
        <v>3</v>
      </c>
      <c r="K320" s="77"/>
      <c r="L320" s="22">
        <f t="shared" si="11"/>
        <v>0</v>
      </c>
      <c r="M320" s="64"/>
    </row>
    <row r="321" spans="1:13" ht="15">
      <c r="A321" s="65">
        <v>301</v>
      </c>
      <c r="B321" s="17"/>
      <c r="C321" s="17"/>
      <c r="D321" s="18" t="s">
        <v>514</v>
      </c>
      <c r="E321" s="19" t="s">
        <v>47</v>
      </c>
      <c r="F321" s="20" t="s">
        <v>139</v>
      </c>
      <c r="G321" s="21" t="s">
        <v>140</v>
      </c>
      <c r="H321" s="21" t="str">
        <f t="shared" si="12"/>
        <v>1500</v>
      </c>
      <c r="I321" s="17" t="s">
        <v>37</v>
      </c>
      <c r="J321" s="17">
        <v>2</v>
      </c>
      <c r="K321" s="77"/>
      <c r="L321" s="22">
        <f t="shared" si="11"/>
        <v>0</v>
      </c>
      <c r="M321" s="64"/>
    </row>
    <row r="322" spans="1:13" ht="15">
      <c r="A322" s="65">
        <v>302</v>
      </c>
      <c r="B322" s="17"/>
      <c r="C322" s="17"/>
      <c r="D322" s="18" t="s">
        <v>515</v>
      </c>
      <c r="E322" s="19" t="s">
        <v>360</v>
      </c>
      <c r="F322" s="20" t="s">
        <v>170</v>
      </c>
      <c r="G322" s="21" t="s">
        <v>171</v>
      </c>
      <c r="H322" s="21" t="str">
        <f t="shared" si="12"/>
        <v>1100</v>
      </c>
      <c r="I322" s="17" t="s">
        <v>37</v>
      </c>
      <c r="J322" s="17">
        <v>1</v>
      </c>
      <c r="K322" s="77"/>
      <c r="L322" s="22">
        <f t="shared" si="11"/>
        <v>0</v>
      </c>
      <c r="M322" s="64"/>
    </row>
    <row r="323" spans="1:13" ht="15">
      <c r="A323" s="65">
        <v>303</v>
      </c>
      <c r="B323" s="17"/>
      <c r="C323" s="17"/>
      <c r="D323" s="18" t="s">
        <v>516</v>
      </c>
      <c r="E323" s="19" t="s">
        <v>299</v>
      </c>
      <c r="F323" s="20" t="s">
        <v>300</v>
      </c>
      <c r="G323" s="21" t="s">
        <v>517</v>
      </c>
      <c r="H323" s="21" t="str">
        <f t="shared" si="12"/>
        <v>2100</v>
      </c>
      <c r="I323" s="17" t="s">
        <v>37</v>
      </c>
      <c r="J323" s="17">
        <v>1</v>
      </c>
      <c r="K323" s="77"/>
      <c r="L323" s="22">
        <f t="shared" si="11"/>
        <v>0</v>
      </c>
      <c r="M323" s="64"/>
    </row>
    <row r="324" spans="1:13" ht="15">
      <c r="A324" s="65">
        <v>304</v>
      </c>
      <c r="B324" s="17"/>
      <c r="C324" s="17"/>
      <c r="D324" s="18" t="s">
        <v>518</v>
      </c>
      <c r="E324" s="19" t="s">
        <v>123</v>
      </c>
      <c r="F324" s="20" t="s">
        <v>124</v>
      </c>
      <c r="G324" s="21" t="s">
        <v>101</v>
      </c>
      <c r="H324" s="21" t="str">
        <f t="shared" si="12"/>
        <v xml:space="preserve">600 </v>
      </c>
      <c r="I324" s="17" t="s">
        <v>37</v>
      </c>
      <c r="J324" s="17">
        <v>1</v>
      </c>
      <c r="K324" s="77"/>
      <c r="L324" s="22">
        <f t="shared" si="11"/>
        <v>0</v>
      </c>
      <c r="M324" s="64"/>
    </row>
    <row r="325" spans="1:13" ht="15">
      <c r="A325" s="65">
        <v>305</v>
      </c>
      <c r="B325" s="17"/>
      <c r="C325" s="17"/>
      <c r="D325" s="23" t="s">
        <v>518</v>
      </c>
      <c r="E325" s="19" t="s">
        <v>149</v>
      </c>
      <c r="F325" s="24" t="s">
        <v>103</v>
      </c>
      <c r="G325" s="21" t="s">
        <v>64</v>
      </c>
      <c r="H325" s="21" t="str">
        <f t="shared" si="12"/>
        <v xml:space="preserve">600 </v>
      </c>
      <c r="I325" s="17" t="s">
        <v>37</v>
      </c>
      <c r="J325" s="17">
        <v>1</v>
      </c>
      <c r="K325" s="77"/>
      <c r="L325" s="22">
        <f t="shared" si="11"/>
        <v>0</v>
      </c>
      <c r="M325" s="64"/>
    </row>
    <row r="326" spans="1:13" ht="15">
      <c r="A326" s="65">
        <v>306</v>
      </c>
      <c r="B326" s="17"/>
      <c r="C326" s="17"/>
      <c r="D326" s="18" t="s">
        <v>519</v>
      </c>
      <c r="E326" s="19" t="s">
        <v>317</v>
      </c>
      <c r="F326" s="20" t="s">
        <v>127</v>
      </c>
      <c r="G326" s="21" t="s">
        <v>128</v>
      </c>
      <c r="H326" s="21" t="str">
        <f t="shared" si="12"/>
        <v>1500</v>
      </c>
      <c r="I326" s="17" t="s">
        <v>37</v>
      </c>
      <c r="J326" s="17">
        <v>1</v>
      </c>
      <c r="K326" s="77"/>
      <c r="L326" s="22">
        <f t="shared" si="11"/>
        <v>0</v>
      </c>
      <c r="M326" s="64"/>
    </row>
    <row r="327" spans="1:13" ht="15">
      <c r="A327" s="65">
        <v>307</v>
      </c>
      <c r="B327" s="17"/>
      <c r="C327" s="17"/>
      <c r="D327" s="23" t="s">
        <v>519</v>
      </c>
      <c r="E327" s="19" t="s">
        <v>364</v>
      </c>
      <c r="F327" s="24" t="s">
        <v>388</v>
      </c>
      <c r="G327" s="21" t="s">
        <v>64</v>
      </c>
      <c r="H327" s="21" t="str">
        <f t="shared" si="12"/>
        <v xml:space="preserve">600 </v>
      </c>
      <c r="I327" s="17" t="s">
        <v>37</v>
      </c>
      <c r="J327" s="17">
        <v>1</v>
      </c>
      <c r="K327" s="77"/>
      <c r="L327" s="22">
        <f t="shared" si="11"/>
        <v>0</v>
      </c>
      <c r="M327" s="64"/>
    </row>
    <row r="328" spans="1:13" ht="15">
      <c r="A328" s="65">
        <v>308</v>
      </c>
      <c r="B328" s="17"/>
      <c r="C328" s="17"/>
      <c r="D328" s="23" t="s">
        <v>519</v>
      </c>
      <c r="E328" s="19" t="s">
        <v>176</v>
      </c>
      <c r="F328" s="24" t="s">
        <v>130</v>
      </c>
      <c r="G328" s="21" t="s">
        <v>131</v>
      </c>
      <c r="H328" s="21" t="str">
        <f t="shared" si="12"/>
        <v xml:space="preserve">900 </v>
      </c>
      <c r="I328" s="17" t="s">
        <v>37</v>
      </c>
      <c r="J328" s="17">
        <v>1</v>
      </c>
      <c r="K328" s="77"/>
      <c r="L328" s="22">
        <f t="shared" si="11"/>
        <v>0</v>
      </c>
      <c r="M328" s="64"/>
    </row>
    <row r="329" spans="1:13" ht="15">
      <c r="A329" s="65">
        <v>309</v>
      </c>
      <c r="B329" s="17"/>
      <c r="C329" s="17"/>
      <c r="D329" s="18" t="s">
        <v>520</v>
      </c>
      <c r="E329" s="19" t="s">
        <v>47</v>
      </c>
      <c r="F329" s="20" t="s">
        <v>115</v>
      </c>
      <c r="G329" s="21" t="s">
        <v>116</v>
      </c>
      <c r="H329" s="21" t="str">
        <f t="shared" si="12"/>
        <v>1800</v>
      </c>
      <c r="I329" s="17" t="s">
        <v>37</v>
      </c>
      <c r="J329" s="17">
        <v>2</v>
      </c>
      <c r="K329" s="77"/>
      <c r="L329" s="22">
        <f t="shared" si="11"/>
        <v>0</v>
      </c>
      <c r="M329" s="64"/>
    </row>
    <row r="330" spans="1:13" ht="15">
      <c r="A330" s="65">
        <v>310</v>
      </c>
      <c r="B330" s="17"/>
      <c r="C330" s="17"/>
      <c r="D330" s="18" t="s">
        <v>521</v>
      </c>
      <c r="E330" s="19" t="s">
        <v>336</v>
      </c>
      <c r="F330" s="20" t="s">
        <v>411</v>
      </c>
      <c r="G330" s="21" t="s">
        <v>409</v>
      </c>
      <c r="H330" s="21" t="str">
        <f t="shared" si="12"/>
        <v xml:space="preserve">600 </v>
      </c>
      <c r="I330" s="17" t="s">
        <v>37</v>
      </c>
      <c r="J330" s="17">
        <v>1</v>
      </c>
      <c r="K330" s="77"/>
      <c r="L330" s="22">
        <f t="shared" si="11"/>
        <v>0</v>
      </c>
      <c r="M330" s="64"/>
    </row>
    <row r="331" spans="1:13" ht="15">
      <c r="A331" s="65">
        <v>311</v>
      </c>
      <c r="B331" s="17"/>
      <c r="C331" s="17"/>
      <c r="D331" s="18" t="s">
        <v>522</v>
      </c>
      <c r="E331" s="19" t="s">
        <v>123</v>
      </c>
      <c r="F331" s="20" t="s">
        <v>864</v>
      </c>
      <c r="G331" s="21" t="s">
        <v>418</v>
      </c>
      <c r="H331" s="21" t="str">
        <f t="shared" si="12"/>
        <v xml:space="preserve">650 </v>
      </c>
      <c r="I331" s="17" t="s">
        <v>37</v>
      </c>
      <c r="J331" s="17">
        <v>2</v>
      </c>
      <c r="K331" s="77"/>
      <c r="L331" s="22">
        <f t="shared" si="11"/>
        <v>0</v>
      </c>
      <c r="M331" s="64"/>
    </row>
    <row r="332" spans="1:13" ht="15">
      <c r="A332" s="65">
        <v>312</v>
      </c>
      <c r="B332" s="17"/>
      <c r="C332" s="17"/>
      <c r="D332" s="18" t="s">
        <v>522</v>
      </c>
      <c r="E332" s="19" t="s">
        <v>849</v>
      </c>
      <c r="F332" s="28" t="s">
        <v>850</v>
      </c>
      <c r="G332" s="21" t="s">
        <v>851</v>
      </c>
      <c r="H332" s="21" t="str">
        <f aca="true" t="shared" si="13" ref="H332">LEFT(G332,4)</f>
        <v xml:space="preserve">650 </v>
      </c>
      <c r="I332" s="17" t="s">
        <v>37</v>
      </c>
      <c r="J332" s="17">
        <v>4</v>
      </c>
      <c r="K332" s="77"/>
      <c r="L332" s="22">
        <f aca="true" t="shared" si="14" ref="L332">J332*K332</f>
        <v>0</v>
      </c>
      <c r="M332" s="64"/>
    </row>
    <row r="333" spans="1:13" ht="15">
      <c r="A333" s="65">
        <v>313</v>
      </c>
      <c r="B333" s="17"/>
      <c r="C333" s="17"/>
      <c r="D333" s="18" t="s">
        <v>523</v>
      </c>
      <c r="E333" s="19" t="s">
        <v>123</v>
      </c>
      <c r="F333" s="20" t="s">
        <v>524</v>
      </c>
      <c r="G333" s="21" t="s">
        <v>525</v>
      </c>
      <c r="H333" s="21" t="str">
        <f t="shared" si="12"/>
        <v xml:space="preserve">750 </v>
      </c>
      <c r="I333" s="17" t="s">
        <v>37</v>
      </c>
      <c r="J333" s="17">
        <v>1</v>
      </c>
      <c r="K333" s="77"/>
      <c r="L333" s="22">
        <f t="shared" si="11"/>
        <v>0</v>
      </c>
      <c r="M333" s="64"/>
    </row>
    <row r="334" spans="1:13" ht="15">
      <c r="A334" s="65">
        <v>314</v>
      </c>
      <c r="B334" s="17"/>
      <c r="C334" s="17"/>
      <c r="D334" s="18" t="s">
        <v>523</v>
      </c>
      <c r="E334" s="19" t="s">
        <v>849</v>
      </c>
      <c r="F334" s="28" t="s">
        <v>850</v>
      </c>
      <c r="G334" s="21" t="s">
        <v>865</v>
      </c>
      <c r="H334" s="21" t="str">
        <f t="shared" si="12"/>
        <v xml:space="preserve">750 </v>
      </c>
      <c r="I334" s="17" t="s">
        <v>37</v>
      </c>
      <c r="J334" s="17">
        <v>1</v>
      </c>
      <c r="K334" s="77"/>
      <c r="L334" s="22">
        <f t="shared" si="11"/>
        <v>0</v>
      </c>
      <c r="M334" s="64"/>
    </row>
    <row r="335" spans="1:13" ht="15">
      <c r="A335" s="65">
        <v>315</v>
      </c>
      <c r="B335" s="17"/>
      <c r="C335" s="17"/>
      <c r="D335" s="18" t="s">
        <v>526</v>
      </c>
      <c r="E335" s="19" t="s">
        <v>420</v>
      </c>
      <c r="F335" s="20" t="s">
        <v>512</v>
      </c>
      <c r="G335" s="21" t="s">
        <v>183</v>
      </c>
      <c r="H335" s="21" t="str">
        <f t="shared" si="12"/>
        <v>1200</v>
      </c>
      <c r="I335" s="17" t="s">
        <v>37</v>
      </c>
      <c r="J335" s="17">
        <v>3</v>
      </c>
      <c r="K335" s="77"/>
      <c r="L335" s="22">
        <f t="shared" si="11"/>
        <v>0</v>
      </c>
      <c r="M335" s="64"/>
    </row>
    <row r="336" spans="1:13" ht="15">
      <c r="A336" s="65">
        <v>316</v>
      </c>
      <c r="B336" s="17"/>
      <c r="C336" s="17"/>
      <c r="D336" s="18" t="s">
        <v>526</v>
      </c>
      <c r="E336" s="19" t="s">
        <v>111</v>
      </c>
      <c r="F336" s="20" t="s">
        <v>63</v>
      </c>
      <c r="G336" s="21" t="s">
        <v>64</v>
      </c>
      <c r="H336" s="21" t="str">
        <f aca="true" t="shared" si="15" ref="H336">LEFT(G336,4)</f>
        <v xml:space="preserve">600 </v>
      </c>
      <c r="I336" s="17" t="s">
        <v>37</v>
      </c>
      <c r="J336" s="17">
        <v>12</v>
      </c>
      <c r="K336" s="77"/>
      <c r="L336" s="22">
        <f aca="true" t="shared" si="16" ref="L336">J336*K336</f>
        <v>0</v>
      </c>
      <c r="M336" s="64"/>
    </row>
    <row r="337" spans="1:13" ht="15">
      <c r="A337" s="65">
        <v>317</v>
      </c>
      <c r="B337" s="17"/>
      <c r="C337" s="17"/>
      <c r="D337" s="18" t="s">
        <v>527</v>
      </c>
      <c r="E337" s="19" t="s">
        <v>420</v>
      </c>
      <c r="F337" s="20" t="s">
        <v>512</v>
      </c>
      <c r="G337" s="21" t="s">
        <v>187</v>
      </c>
      <c r="H337" s="21" t="str">
        <f t="shared" si="12"/>
        <v>1500</v>
      </c>
      <c r="I337" s="17" t="s">
        <v>37</v>
      </c>
      <c r="J337" s="17">
        <v>2</v>
      </c>
      <c r="K337" s="77"/>
      <c r="L337" s="22">
        <f t="shared" si="11"/>
        <v>0</v>
      </c>
      <c r="M337" s="64"/>
    </row>
    <row r="338" spans="1:13" ht="15">
      <c r="A338" s="65">
        <v>318</v>
      </c>
      <c r="B338" s="17"/>
      <c r="C338" s="17"/>
      <c r="D338" s="18" t="s">
        <v>527</v>
      </c>
      <c r="E338" s="19" t="s">
        <v>111</v>
      </c>
      <c r="F338" s="20" t="s">
        <v>63</v>
      </c>
      <c r="G338" s="21" t="s">
        <v>854</v>
      </c>
      <c r="H338" s="21" t="str">
        <f t="shared" si="12"/>
        <v xml:space="preserve">500 </v>
      </c>
      <c r="I338" s="17" t="s">
        <v>37</v>
      </c>
      <c r="J338" s="17">
        <v>12</v>
      </c>
      <c r="K338" s="77"/>
      <c r="L338" s="22">
        <f t="shared" si="11"/>
        <v>0</v>
      </c>
      <c r="M338" s="64"/>
    </row>
    <row r="339" spans="1:13" ht="15">
      <c r="A339" s="65">
        <v>319</v>
      </c>
      <c r="B339" s="17"/>
      <c r="C339" s="17"/>
      <c r="D339" s="18" t="s">
        <v>528</v>
      </c>
      <c r="E339" s="19" t="s">
        <v>420</v>
      </c>
      <c r="F339" s="20" t="s">
        <v>529</v>
      </c>
      <c r="G339" s="21" t="s">
        <v>530</v>
      </c>
      <c r="H339" s="21" t="str">
        <f t="shared" si="12"/>
        <v>1800</v>
      </c>
      <c r="I339" s="17" t="s">
        <v>37</v>
      </c>
      <c r="J339" s="17">
        <v>1</v>
      </c>
      <c r="K339" s="77"/>
      <c r="L339" s="22">
        <f t="shared" si="11"/>
        <v>0</v>
      </c>
      <c r="M339" s="64"/>
    </row>
    <row r="340" spans="1:13" ht="15">
      <c r="A340" s="65">
        <v>320</v>
      </c>
      <c r="B340" s="17"/>
      <c r="C340" s="17"/>
      <c r="D340" s="18" t="s">
        <v>528</v>
      </c>
      <c r="E340" s="19" t="s">
        <v>111</v>
      </c>
      <c r="F340" s="20" t="s">
        <v>63</v>
      </c>
      <c r="G340" s="21" t="s">
        <v>64</v>
      </c>
      <c r="H340" s="21" t="str">
        <f aca="true" t="shared" si="17" ref="H340">LEFT(G340,4)</f>
        <v xml:space="preserve">600 </v>
      </c>
      <c r="I340" s="17" t="s">
        <v>37</v>
      </c>
      <c r="J340" s="17">
        <v>6</v>
      </c>
      <c r="K340" s="77"/>
      <c r="L340" s="22">
        <f aca="true" t="shared" si="18" ref="L340">J340*K340</f>
        <v>0</v>
      </c>
      <c r="M340" s="64"/>
    </row>
    <row r="341" spans="1:13" ht="15">
      <c r="A341" s="65">
        <v>321</v>
      </c>
      <c r="B341" s="17"/>
      <c r="C341" s="17"/>
      <c r="D341" s="18" t="s">
        <v>531</v>
      </c>
      <c r="E341" s="19" t="s">
        <v>47</v>
      </c>
      <c r="F341" s="20" t="s">
        <v>115</v>
      </c>
      <c r="G341" s="21" t="s">
        <v>116</v>
      </c>
      <c r="H341" s="21" t="str">
        <f t="shared" si="12"/>
        <v>1800</v>
      </c>
      <c r="I341" s="17" t="s">
        <v>37</v>
      </c>
      <c r="J341" s="17">
        <v>5</v>
      </c>
      <c r="K341" s="77"/>
      <c r="L341" s="22">
        <f t="shared" si="11"/>
        <v>0</v>
      </c>
      <c r="M341" s="64"/>
    </row>
    <row r="342" spans="1:13" ht="15">
      <c r="A342" s="65">
        <v>322</v>
      </c>
      <c r="B342" s="17"/>
      <c r="C342" s="17"/>
      <c r="D342" s="18" t="s">
        <v>532</v>
      </c>
      <c r="E342" s="19" t="s">
        <v>299</v>
      </c>
      <c r="F342" s="20" t="s">
        <v>300</v>
      </c>
      <c r="G342" s="21" t="s">
        <v>517</v>
      </c>
      <c r="H342" s="21" t="str">
        <f t="shared" si="12"/>
        <v>2100</v>
      </c>
      <c r="I342" s="17" t="s">
        <v>37</v>
      </c>
      <c r="J342" s="17">
        <v>1</v>
      </c>
      <c r="K342" s="77"/>
      <c r="L342" s="22">
        <f t="shared" si="11"/>
        <v>0</v>
      </c>
      <c r="M342" s="64"/>
    </row>
    <row r="343" spans="1:13" ht="15">
      <c r="A343" s="65">
        <v>323</v>
      </c>
      <c r="B343" s="17"/>
      <c r="C343" s="17"/>
      <c r="D343" s="18" t="s">
        <v>533</v>
      </c>
      <c r="E343" s="19" t="s">
        <v>169</v>
      </c>
      <c r="F343" s="20" t="s">
        <v>170</v>
      </c>
      <c r="G343" s="21" t="s">
        <v>171</v>
      </c>
      <c r="H343" s="21" t="str">
        <f t="shared" si="12"/>
        <v>1100</v>
      </c>
      <c r="I343" s="17" t="s">
        <v>37</v>
      </c>
      <c r="J343" s="17">
        <v>1</v>
      </c>
      <c r="K343" s="77"/>
      <c r="L343" s="22">
        <f t="shared" si="11"/>
        <v>0</v>
      </c>
      <c r="M343" s="64"/>
    </row>
    <row r="344" spans="1:13" ht="15">
      <c r="A344" s="65">
        <v>324</v>
      </c>
      <c r="B344" s="17"/>
      <c r="C344" s="17"/>
      <c r="D344" s="18" t="s">
        <v>534</v>
      </c>
      <c r="E344" s="19" t="s">
        <v>336</v>
      </c>
      <c r="F344" s="20" t="s">
        <v>337</v>
      </c>
      <c r="G344" s="21" t="s">
        <v>338</v>
      </c>
      <c r="H344" s="21" t="str">
        <f t="shared" si="12"/>
        <v xml:space="preserve">900 </v>
      </c>
      <c r="I344" s="17" t="s">
        <v>37</v>
      </c>
      <c r="J344" s="17">
        <v>7</v>
      </c>
      <c r="K344" s="77"/>
      <c r="L344" s="22">
        <f t="shared" si="11"/>
        <v>0</v>
      </c>
      <c r="M344" s="64"/>
    </row>
    <row r="345" spans="1:13" ht="15">
      <c r="A345" s="65">
        <v>325</v>
      </c>
      <c r="B345" s="17"/>
      <c r="C345" s="17"/>
      <c r="D345" s="18" t="s">
        <v>535</v>
      </c>
      <c r="E345" s="19" t="s">
        <v>336</v>
      </c>
      <c r="F345" s="20" t="s">
        <v>411</v>
      </c>
      <c r="G345" s="21" t="s">
        <v>409</v>
      </c>
      <c r="H345" s="21" t="str">
        <f t="shared" si="12"/>
        <v xml:space="preserve">600 </v>
      </c>
      <c r="I345" s="17" t="s">
        <v>37</v>
      </c>
      <c r="J345" s="17">
        <v>1</v>
      </c>
      <c r="K345" s="77"/>
      <c r="L345" s="22">
        <f t="shared" si="11"/>
        <v>0</v>
      </c>
      <c r="M345" s="64"/>
    </row>
    <row r="346" spans="1:13" ht="15">
      <c r="A346" s="65">
        <v>326</v>
      </c>
      <c r="B346" s="17"/>
      <c r="C346" s="17"/>
      <c r="D346" s="18" t="s">
        <v>536</v>
      </c>
      <c r="E346" s="19" t="s">
        <v>123</v>
      </c>
      <c r="F346" s="20" t="s">
        <v>864</v>
      </c>
      <c r="G346" s="21" t="s">
        <v>418</v>
      </c>
      <c r="H346" s="21" t="str">
        <f t="shared" si="12"/>
        <v xml:space="preserve">650 </v>
      </c>
      <c r="I346" s="17" t="s">
        <v>37</v>
      </c>
      <c r="J346" s="17">
        <v>6</v>
      </c>
      <c r="K346" s="77"/>
      <c r="L346" s="22">
        <f t="shared" si="11"/>
        <v>0</v>
      </c>
      <c r="M346" s="64"/>
    </row>
    <row r="347" spans="1:13" ht="15">
      <c r="A347" s="65">
        <v>327</v>
      </c>
      <c r="B347" s="17"/>
      <c r="C347" s="17"/>
      <c r="D347" s="18" t="s">
        <v>536</v>
      </c>
      <c r="E347" s="19" t="s">
        <v>849</v>
      </c>
      <c r="F347" s="28" t="s">
        <v>850</v>
      </c>
      <c r="G347" s="21" t="s">
        <v>851</v>
      </c>
      <c r="H347" s="21" t="str">
        <f t="shared" si="12"/>
        <v xml:space="preserve">650 </v>
      </c>
      <c r="I347" s="17" t="s">
        <v>37</v>
      </c>
      <c r="J347" s="17">
        <v>12</v>
      </c>
      <c r="K347" s="77"/>
      <c r="L347" s="22">
        <f t="shared" si="11"/>
        <v>0</v>
      </c>
      <c r="M347" s="64"/>
    </row>
    <row r="348" spans="1:13" ht="15">
      <c r="A348" s="65">
        <v>328</v>
      </c>
      <c r="B348" s="17"/>
      <c r="C348" s="17"/>
      <c r="D348" s="18" t="s">
        <v>537</v>
      </c>
      <c r="E348" s="19" t="s">
        <v>420</v>
      </c>
      <c r="F348" s="20" t="s">
        <v>538</v>
      </c>
      <c r="G348" s="21" t="s">
        <v>187</v>
      </c>
      <c r="H348" s="21" t="str">
        <f t="shared" si="12"/>
        <v>1500</v>
      </c>
      <c r="I348" s="17" t="s">
        <v>37</v>
      </c>
      <c r="J348" s="17">
        <v>12</v>
      </c>
      <c r="K348" s="77"/>
      <c r="L348" s="22">
        <f t="shared" si="11"/>
        <v>0</v>
      </c>
      <c r="M348" s="64"/>
    </row>
    <row r="349" spans="1:18" ht="15">
      <c r="A349" s="65">
        <v>329</v>
      </c>
      <c r="B349" s="17"/>
      <c r="C349" s="17"/>
      <c r="D349" s="18" t="s">
        <v>537</v>
      </c>
      <c r="E349" s="19" t="s">
        <v>111</v>
      </c>
      <c r="F349" s="20" t="s">
        <v>63</v>
      </c>
      <c r="G349" s="21" t="s">
        <v>854</v>
      </c>
      <c r="H349" s="21" t="str">
        <f aca="true" t="shared" si="19" ref="H349">LEFT(G349,4)</f>
        <v xml:space="preserve">500 </v>
      </c>
      <c r="I349" s="17" t="s">
        <v>37</v>
      </c>
      <c r="J349" s="17">
        <v>72</v>
      </c>
      <c r="K349" s="77"/>
      <c r="L349" s="22">
        <f aca="true" t="shared" si="20" ref="L349">J349*K349</f>
        <v>0</v>
      </c>
      <c r="M349" s="64"/>
      <c r="R349" s="3">
        <f>12*6</f>
        <v>72</v>
      </c>
    </row>
    <row r="350" spans="1:13" ht="15">
      <c r="A350" s="65">
        <v>330</v>
      </c>
      <c r="B350" s="17"/>
      <c r="C350" s="17"/>
      <c r="D350" s="18" t="s">
        <v>539</v>
      </c>
      <c r="E350" s="19" t="s">
        <v>133</v>
      </c>
      <c r="F350" s="20" t="s">
        <v>139</v>
      </c>
      <c r="G350" s="21" t="s">
        <v>140</v>
      </c>
      <c r="H350" s="21" t="str">
        <f t="shared" si="12"/>
        <v>1500</v>
      </c>
      <c r="I350" s="17" t="s">
        <v>37</v>
      </c>
      <c r="J350" s="17">
        <v>2</v>
      </c>
      <c r="K350" s="77"/>
      <c r="L350" s="22">
        <f t="shared" si="11"/>
        <v>0</v>
      </c>
      <c r="M350" s="64"/>
    </row>
    <row r="351" spans="1:13" ht="15">
      <c r="A351" s="65">
        <v>331</v>
      </c>
      <c r="B351" s="17"/>
      <c r="C351" s="17"/>
      <c r="D351" s="18" t="s">
        <v>540</v>
      </c>
      <c r="E351" s="19" t="s">
        <v>133</v>
      </c>
      <c r="F351" s="20" t="s">
        <v>115</v>
      </c>
      <c r="G351" s="21" t="s">
        <v>116</v>
      </c>
      <c r="H351" s="21" t="str">
        <f t="shared" si="12"/>
        <v>1800</v>
      </c>
      <c r="I351" s="17" t="s">
        <v>37</v>
      </c>
      <c r="J351" s="17">
        <v>8</v>
      </c>
      <c r="K351" s="77"/>
      <c r="L351" s="22">
        <f aca="true" t="shared" si="21" ref="L351:L415">J351*K351</f>
        <v>0</v>
      </c>
      <c r="M351" s="64"/>
    </row>
    <row r="352" spans="1:13" ht="15">
      <c r="A352" s="65">
        <v>332</v>
      </c>
      <c r="B352" s="17"/>
      <c r="C352" s="17"/>
      <c r="D352" s="18" t="s">
        <v>541</v>
      </c>
      <c r="E352" s="19" t="s">
        <v>133</v>
      </c>
      <c r="F352" s="28" t="s">
        <v>542</v>
      </c>
      <c r="G352" s="21" t="s">
        <v>543</v>
      </c>
      <c r="H352" s="21" t="str">
        <f t="shared" si="12"/>
        <v xml:space="preserve">900 </v>
      </c>
      <c r="I352" s="17" t="s">
        <v>37</v>
      </c>
      <c r="J352" s="17">
        <v>1</v>
      </c>
      <c r="K352" s="77"/>
      <c r="L352" s="22">
        <f t="shared" si="21"/>
        <v>0</v>
      </c>
      <c r="M352" s="64"/>
    </row>
    <row r="353" spans="1:13" ht="15">
      <c r="A353" s="65">
        <v>333</v>
      </c>
      <c r="B353" s="17"/>
      <c r="C353" s="17"/>
      <c r="D353" s="18" t="s">
        <v>544</v>
      </c>
      <c r="E353" s="19" t="s">
        <v>133</v>
      </c>
      <c r="F353" s="20" t="s">
        <v>144</v>
      </c>
      <c r="G353" s="21" t="s">
        <v>145</v>
      </c>
      <c r="H353" s="21" t="str">
        <f t="shared" si="12"/>
        <v>1200</v>
      </c>
      <c r="I353" s="17" t="s">
        <v>37</v>
      </c>
      <c r="J353" s="17">
        <v>1</v>
      </c>
      <c r="K353" s="77"/>
      <c r="L353" s="22">
        <f t="shared" si="21"/>
        <v>0</v>
      </c>
      <c r="M353" s="64"/>
    </row>
    <row r="354" spans="1:13" ht="15">
      <c r="A354" s="65">
        <v>334</v>
      </c>
      <c r="B354" s="17"/>
      <c r="C354" s="17"/>
      <c r="D354" s="18" t="s">
        <v>545</v>
      </c>
      <c r="E354" s="19" t="s">
        <v>169</v>
      </c>
      <c r="F354" s="20" t="s">
        <v>170</v>
      </c>
      <c r="G354" s="21" t="s">
        <v>171</v>
      </c>
      <c r="H354" s="21" t="str">
        <f t="shared" si="12"/>
        <v>1100</v>
      </c>
      <c r="I354" s="17" t="s">
        <v>37</v>
      </c>
      <c r="J354" s="17">
        <v>2</v>
      </c>
      <c r="K354" s="77"/>
      <c r="L354" s="22">
        <f t="shared" si="21"/>
        <v>0</v>
      </c>
      <c r="M354" s="64"/>
    </row>
    <row r="355" spans="1:13" ht="15">
      <c r="A355" s="65">
        <v>335</v>
      </c>
      <c r="B355" s="17"/>
      <c r="C355" s="17"/>
      <c r="D355" s="18" t="s">
        <v>546</v>
      </c>
      <c r="E355" s="19" t="s">
        <v>336</v>
      </c>
      <c r="F355" s="20" t="s">
        <v>337</v>
      </c>
      <c r="G355" s="21" t="s">
        <v>338</v>
      </c>
      <c r="H355" s="21" t="str">
        <f aca="true" t="shared" si="22" ref="H355:H419">LEFT(G355,4)</f>
        <v xml:space="preserve">900 </v>
      </c>
      <c r="I355" s="17" t="s">
        <v>37</v>
      </c>
      <c r="J355" s="17">
        <v>2</v>
      </c>
      <c r="K355" s="77"/>
      <c r="L355" s="22">
        <f t="shared" si="21"/>
        <v>0</v>
      </c>
      <c r="M355" s="64"/>
    </row>
    <row r="356" spans="1:13" ht="15">
      <c r="A356" s="65">
        <v>336</v>
      </c>
      <c r="B356" s="17"/>
      <c r="C356" s="17"/>
      <c r="D356" s="18" t="s">
        <v>547</v>
      </c>
      <c r="E356" s="19" t="s">
        <v>299</v>
      </c>
      <c r="F356" s="20" t="s">
        <v>300</v>
      </c>
      <c r="G356" s="21" t="s">
        <v>301</v>
      </c>
      <c r="H356" s="21" t="str">
        <f t="shared" si="22"/>
        <v>2100</v>
      </c>
      <c r="I356" s="17" t="s">
        <v>37</v>
      </c>
      <c r="J356" s="17">
        <v>1</v>
      </c>
      <c r="K356" s="77"/>
      <c r="L356" s="22">
        <f t="shared" si="21"/>
        <v>0</v>
      </c>
      <c r="M356" s="64"/>
    </row>
    <row r="357" spans="1:13" ht="15">
      <c r="A357" s="65">
        <v>337</v>
      </c>
      <c r="B357" s="17"/>
      <c r="C357" s="17"/>
      <c r="D357" s="18" t="s">
        <v>548</v>
      </c>
      <c r="E357" s="19" t="s">
        <v>123</v>
      </c>
      <c r="F357" s="20" t="s">
        <v>124</v>
      </c>
      <c r="G357" s="21" t="s">
        <v>101</v>
      </c>
      <c r="H357" s="21" t="str">
        <f t="shared" si="22"/>
        <v xml:space="preserve">600 </v>
      </c>
      <c r="I357" s="17" t="s">
        <v>37</v>
      </c>
      <c r="J357" s="17">
        <v>1</v>
      </c>
      <c r="K357" s="77"/>
      <c r="L357" s="22">
        <f t="shared" si="21"/>
        <v>0</v>
      </c>
      <c r="M357" s="64"/>
    </row>
    <row r="358" spans="1:13" ht="15">
      <c r="A358" s="65">
        <v>338</v>
      </c>
      <c r="B358" s="17"/>
      <c r="C358" s="17"/>
      <c r="D358" s="23" t="s">
        <v>548</v>
      </c>
      <c r="E358" s="19" t="s">
        <v>149</v>
      </c>
      <c r="F358" s="24" t="s">
        <v>103</v>
      </c>
      <c r="G358" s="21" t="s">
        <v>64</v>
      </c>
      <c r="H358" s="21" t="str">
        <f t="shared" si="22"/>
        <v xml:space="preserve">600 </v>
      </c>
      <c r="I358" s="17" t="s">
        <v>37</v>
      </c>
      <c r="J358" s="17">
        <v>1</v>
      </c>
      <c r="K358" s="77"/>
      <c r="L358" s="22">
        <f t="shared" si="21"/>
        <v>0</v>
      </c>
      <c r="M358" s="64"/>
    </row>
    <row r="359" spans="1:13" ht="15">
      <c r="A359" s="65">
        <v>339</v>
      </c>
      <c r="B359" s="17"/>
      <c r="C359" s="17"/>
      <c r="D359" s="18" t="s">
        <v>549</v>
      </c>
      <c r="E359" s="19" t="s">
        <v>317</v>
      </c>
      <c r="F359" s="20" t="s">
        <v>127</v>
      </c>
      <c r="G359" s="21" t="s">
        <v>128</v>
      </c>
      <c r="H359" s="21" t="str">
        <f t="shared" si="22"/>
        <v>1500</v>
      </c>
      <c r="I359" s="17" t="s">
        <v>37</v>
      </c>
      <c r="J359" s="17">
        <v>2</v>
      </c>
      <c r="K359" s="77"/>
      <c r="L359" s="22">
        <f t="shared" si="21"/>
        <v>0</v>
      </c>
      <c r="M359" s="64"/>
    </row>
    <row r="360" spans="1:13" ht="15">
      <c r="A360" s="65">
        <v>340</v>
      </c>
      <c r="B360" s="17"/>
      <c r="C360" s="17"/>
      <c r="D360" s="23" t="s">
        <v>549</v>
      </c>
      <c r="E360" s="19" t="s">
        <v>364</v>
      </c>
      <c r="F360" s="24" t="s">
        <v>388</v>
      </c>
      <c r="G360" s="21" t="s">
        <v>64</v>
      </c>
      <c r="H360" s="21" t="str">
        <f t="shared" si="22"/>
        <v xml:space="preserve">600 </v>
      </c>
      <c r="I360" s="17" t="s">
        <v>37</v>
      </c>
      <c r="J360" s="17">
        <v>2</v>
      </c>
      <c r="K360" s="77"/>
      <c r="L360" s="22">
        <f t="shared" si="21"/>
        <v>0</v>
      </c>
      <c r="M360" s="64"/>
    </row>
    <row r="361" spans="1:13" ht="15">
      <c r="A361" s="65">
        <v>341</v>
      </c>
      <c r="B361" s="17"/>
      <c r="C361" s="17"/>
      <c r="D361" s="23" t="s">
        <v>549</v>
      </c>
      <c r="E361" s="19" t="s">
        <v>176</v>
      </c>
      <c r="F361" s="24" t="s">
        <v>130</v>
      </c>
      <c r="G361" s="21" t="s">
        <v>131</v>
      </c>
      <c r="H361" s="21" t="str">
        <f t="shared" si="22"/>
        <v xml:space="preserve">900 </v>
      </c>
      <c r="I361" s="17" t="s">
        <v>37</v>
      </c>
      <c r="J361" s="17">
        <v>2</v>
      </c>
      <c r="K361" s="77"/>
      <c r="L361" s="22">
        <f t="shared" si="21"/>
        <v>0</v>
      </c>
      <c r="M361" s="64"/>
    </row>
    <row r="362" spans="1:13" ht="15">
      <c r="A362" s="65">
        <v>342</v>
      </c>
      <c r="B362" s="17"/>
      <c r="C362" s="17"/>
      <c r="D362" s="18" t="s">
        <v>550</v>
      </c>
      <c r="E362" s="19" t="s">
        <v>47</v>
      </c>
      <c r="F362" s="20" t="s">
        <v>139</v>
      </c>
      <c r="G362" s="21" t="s">
        <v>140</v>
      </c>
      <c r="H362" s="21" t="str">
        <f t="shared" si="22"/>
        <v>1500</v>
      </c>
      <c r="I362" s="17" t="s">
        <v>37</v>
      </c>
      <c r="J362" s="17">
        <v>1</v>
      </c>
      <c r="K362" s="77"/>
      <c r="L362" s="22">
        <f t="shared" si="21"/>
        <v>0</v>
      </c>
      <c r="M362" s="64"/>
    </row>
    <row r="363" spans="1:13" ht="15">
      <c r="A363" s="65">
        <v>343</v>
      </c>
      <c r="B363" s="17"/>
      <c r="C363" s="17"/>
      <c r="D363" s="23" t="s">
        <v>550</v>
      </c>
      <c r="E363" s="19" t="s">
        <v>364</v>
      </c>
      <c r="F363" s="24" t="s">
        <v>551</v>
      </c>
      <c r="G363" s="21" t="s">
        <v>142</v>
      </c>
      <c r="H363" s="21" t="str">
        <f t="shared" si="22"/>
        <v xml:space="preserve">600 </v>
      </c>
      <c r="I363" s="17" t="s">
        <v>37</v>
      </c>
      <c r="J363" s="17">
        <v>1</v>
      </c>
      <c r="K363" s="77"/>
      <c r="L363" s="22">
        <f t="shared" si="21"/>
        <v>0</v>
      </c>
      <c r="M363" s="64"/>
    </row>
    <row r="364" spans="1:13" ht="15">
      <c r="A364" s="65">
        <v>344</v>
      </c>
      <c r="B364" s="17"/>
      <c r="C364" s="17"/>
      <c r="D364" s="18" t="s">
        <v>552</v>
      </c>
      <c r="E364" s="19" t="s">
        <v>336</v>
      </c>
      <c r="F364" s="20" t="s">
        <v>337</v>
      </c>
      <c r="G364" s="21" t="s">
        <v>338</v>
      </c>
      <c r="H364" s="21" t="str">
        <f t="shared" si="22"/>
        <v xml:space="preserve">900 </v>
      </c>
      <c r="I364" s="17" t="s">
        <v>37</v>
      </c>
      <c r="J364" s="17">
        <v>2</v>
      </c>
      <c r="K364" s="77"/>
      <c r="L364" s="22">
        <f t="shared" si="21"/>
        <v>0</v>
      </c>
      <c r="M364" s="64"/>
    </row>
    <row r="365" spans="1:13" ht="15">
      <c r="A365" s="65">
        <v>345</v>
      </c>
      <c r="B365" s="17"/>
      <c r="C365" s="17"/>
      <c r="D365" s="18" t="s">
        <v>553</v>
      </c>
      <c r="E365" s="19" t="s">
        <v>169</v>
      </c>
      <c r="F365" s="20" t="s">
        <v>333</v>
      </c>
      <c r="G365" s="21" t="s">
        <v>334</v>
      </c>
      <c r="H365" s="21" t="str">
        <f t="shared" si="22"/>
        <v xml:space="preserve">550 </v>
      </c>
      <c r="I365" s="17" t="s">
        <v>37</v>
      </c>
      <c r="J365" s="17">
        <v>1</v>
      </c>
      <c r="K365" s="77"/>
      <c r="L365" s="22">
        <f t="shared" si="21"/>
        <v>0</v>
      </c>
      <c r="M365" s="64"/>
    </row>
    <row r="366" spans="1:13" ht="15">
      <c r="A366" s="65">
        <v>346</v>
      </c>
      <c r="B366" s="17"/>
      <c r="C366" s="17"/>
      <c r="D366" s="18" t="s">
        <v>554</v>
      </c>
      <c r="E366" s="19" t="s">
        <v>555</v>
      </c>
      <c r="F366" s="20" t="s">
        <v>556</v>
      </c>
      <c r="G366" s="21" t="s">
        <v>557</v>
      </c>
      <c r="H366" s="21" t="str">
        <f t="shared" si="22"/>
        <v>1200</v>
      </c>
      <c r="I366" s="17" t="s">
        <v>37</v>
      </c>
      <c r="J366" s="17">
        <v>1</v>
      </c>
      <c r="K366" s="77"/>
      <c r="L366" s="22">
        <f t="shared" si="21"/>
        <v>0</v>
      </c>
      <c r="M366" s="64"/>
    </row>
    <row r="367" spans="1:17" ht="15">
      <c r="A367" s="65">
        <v>347</v>
      </c>
      <c r="B367" s="17"/>
      <c r="C367" s="17"/>
      <c r="D367" s="18" t="s">
        <v>558</v>
      </c>
      <c r="E367" s="19" t="s">
        <v>237</v>
      </c>
      <c r="F367" s="20" t="s">
        <v>238</v>
      </c>
      <c r="G367" s="21" t="s">
        <v>67</v>
      </c>
      <c r="H367" s="21" t="str">
        <f t="shared" si="22"/>
        <v>1500</v>
      </c>
      <c r="I367" s="17" t="s">
        <v>37</v>
      </c>
      <c r="J367" s="17">
        <v>1</v>
      </c>
      <c r="K367" s="77"/>
      <c r="L367" s="22">
        <f t="shared" si="21"/>
        <v>0</v>
      </c>
      <c r="M367" s="64"/>
      <c r="N367" s="3" t="s">
        <v>559</v>
      </c>
      <c r="O367" s="3">
        <f>5680*1.5+3760</f>
        <v>12280</v>
      </c>
      <c r="P367" s="3" t="s">
        <v>560</v>
      </c>
      <c r="Q367" s="3">
        <f>3890*1.5+3760</f>
        <v>9595</v>
      </c>
    </row>
    <row r="368" spans="1:13" ht="15">
      <c r="A368" s="65">
        <v>348</v>
      </c>
      <c r="B368" s="17"/>
      <c r="C368" s="17"/>
      <c r="D368" s="18" t="s">
        <v>561</v>
      </c>
      <c r="E368" s="19" t="s">
        <v>562</v>
      </c>
      <c r="F368" s="20" t="s">
        <v>563</v>
      </c>
      <c r="G368" s="21" t="s">
        <v>564</v>
      </c>
      <c r="H368" s="21" t="str">
        <f t="shared" si="22"/>
        <v>1000</v>
      </c>
      <c r="I368" s="17" t="s">
        <v>37</v>
      </c>
      <c r="J368" s="17">
        <v>1</v>
      </c>
      <c r="K368" s="77"/>
      <c r="L368" s="22">
        <f t="shared" si="21"/>
        <v>0</v>
      </c>
      <c r="M368" s="64"/>
    </row>
    <row r="369" spans="1:13" ht="15">
      <c r="A369" s="65">
        <v>349</v>
      </c>
      <c r="B369" s="17"/>
      <c r="C369" s="17"/>
      <c r="D369" s="18" t="s">
        <v>565</v>
      </c>
      <c r="E369" s="19" t="s">
        <v>43</v>
      </c>
      <c r="F369" s="20" t="s">
        <v>566</v>
      </c>
      <c r="G369" s="21" t="s">
        <v>567</v>
      </c>
      <c r="H369" s="21" t="str">
        <f t="shared" si="22"/>
        <v>1500</v>
      </c>
      <c r="I369" s="17" t="s">
        <v>37</v>
      </c>
      <c r="J369" s="17">
        <v>5</v>
      </c>
      <c r="K369" s="77"/>
      <c r="L369" s="22">
        <f t="shared" si="21"/>
        <v>0</v>
      </c>
      <c r="M369" s="64"/>
    </row>
    <row r="370" spans="1:13" ht="15">
      <c r="A370" s="65">
        <v>350</v>
      </c>
      <c r="B370" s="17"/>
      <c r="C370" s="17"/>
      <c r="D370" s="18" t="s">
        <v>568</v>
      </c>
      <c r="E370" s="19" t="s">
        <v>34</v>
      </c>
      <c r="F370" s="20" t="s">
        <v>35</v>
      </c>
      <c r="G370" s="21" t="s">
        <v>36</v>
      </c>
      <c r="H370" s="21" t="str">
        <f t="shared" si="22"/>
        <v>1200</v>
      </c>
      <c r="I370" s="17" t="s">
        <v>37</v>
      </c>
      <c r="J370" s="17">
        <v>3</v>
      </c>
      <c r="K370" s="77"/>
      <c r="L370" s="22">
        <f t="shared" si="21"/>
        <v>0</v>
      </c>
      <c r="M370" s="64"/>
    </row>
    <row r="371" spans="1:13" ht="15">
      <c r="A371" s="65">
        <v>351</v>
      </c>
      <c r="B371" s="17"/>
      <c r="C371" s="17"/>
      <c r="D371" s="18" t="s">
        <v>569</v>
      </c>
      <c r="E371" s="19" t="s">
        <v>39</v>
      </c>
      <c r="F371" s="20" t="s">
        <v>40</v>
      </c>
      <c r="G371" s="21" t="s">
        <v>573</v>
      </c>
      <c r="H371" s="21" t="str">
        <f t="shared" si="22"/>
        <v>1680</v>
      </c>
      <c r="I371" s="17" t="s">
        <v>37</v>
      </c>
      <c r="J371" s="17">
        <v>1</v>
      </c>
      <c r="K371" s="77"/>
      <c r="L371" s="22">
        <f t="shared" si="21"/>
        <v>0</v>
      </c>
      <c r="M371" s="64"/>
    </row>
    <row r="372" spans="1:13" ht="15">
      <c r="A372" s="65">
        <v>352</v>
      </c>
      <c r="B372" s="17"/>
      <c r="C372" s="17"/>
      <c r="D372" s="18" t="s">
        <v>571</v>
      </c>
      <c r="E372" s="19" t="s">
        <v>39</v>
      </c>
      <c r="F372" s="20" t="s">
        <v>572</v>
      </c>
      <c r="G372" s="21" t="s">
        <v>570</v>
      </c>
      <c r="H372" s="21">
        <v>2240</v>
      </c>
      <c r="I372" s="17" t="s">
        <v>37</v>
      </c>
      <c r="J372" s="17">
        <v>1</v>
      </c>
      <c r="K372" s="77"/>
      <c r="L372" s="22">
        <f t="shared" si="21"/>
        <v>0</v>
      </c>
      <c r="M372" s="64"/>
    </row>
    <row r="373" spans="1:13" ht="15">
      <c r="A373" s="65">
        <v>353</v>
      </c>
      <c r="B373" s="17"/>
      <c r="C373" s="17"/>
      <c r="D373" s="18" t="s">
        <v>574</v>
      </c>
      <c r="E373" s="19" t="s">
        <v>47</v>
      </c>
      <c r="F373" s="20" t="s">
        <v>575</v>
      </c>
      <c r="G373" s="21" t="s">
        <v>393</v>
      </c>
      <c r="H373" s="21" t="str">
        <f t="shared" si="22"/>
        <v xml:space="preserve">900 </v>
      </c>
      <c r="I373" s="17" t="s">
        <v>37</v>
      </c>
      <c r="J373" s="17">
        <v>1</v>
      </c>
      <c r="K373" s="77"/>
      <c r="L373" s="22">
        <f t="shared" si="21"/>
        <v>0</v>
      </c>
      <c r="M373" s="64"/>
    </row>
    <row r="374" spans="1:13" ht="15">
      <c r="A374" s="65">
        <v>354</v>
      </c>
      <c r="B374" s="17"/>
      <c r="C374" s="17"/>
      <c r="D374" s="18" t="s">
        <v>576</v>
      </c>
      <c r="E374" s="19" t="s">
        <v>123</v>
      </c>
      <c r="F374" s="20" t="s">
        <v>124</v>
      </c>
      <c r="G374" s="21" t="s">
        <v>101</v>
      </c>
      <c r="H374" s="21" t="str">
        <f t="shared" si="22"/>
        <v xml:space="preserve">600 </v>
      </c>
      <c r="I374" s="17" t="s">
        <v>37</v>
      </c>
      <c r="J374" s="17">
        <v>1</v>
      </c>
      <c r="K374" s="77"/>
      <c r="L374" s="22">
        <f t="shared" si="21"/>
        <v>0</v>
      </c>
      <c r="M374" s="64"/>
    </row>
    <row r="375" spans="1:13" ht="15">
      <c r="A375" s="65">
        <v>355</v>
      </c>
      <c r="B375" s="17"/>
      <c r="C375" s="17"/>
      <c r="D375" s="23" t="s">
        <v>576</v>
      </c>
      <c r="E375" s="19" t="s">
        <v>149</v>
      </c>
      <c r="F375" s="24" t="s">
        <v>103</v>
      </c>
      <c r="G375" s="21" t="s">
        <v>64</v>
      </c>
      <c r="H375" s="21" t="str">
        <f t="shared" si="22"/>
        <v xml:space="preserve">600 </v>
      </c>
      <c r="I375" s="17" t="s">
        <v>37</v>
      </c>
      <c r="J375" s="17">
        <v>1</v>
      </c>
      <c r="K375" s="77"/>
      <c r="L375" s="22">
        <f t="shared" si="21"/>
        <v>0</v>
      </c>
      <c r="M375" s="64"/>
    </row>
    <row r="376" spans="1:13" ht="15">
      <c r="A376" s="65">
        <v>356</v>
      </c>
      <c r="B376" s="17"/>
      <c r="C376" s="17"/>
      <c r="D376" s="18" t="s">
        <v>577</v>
      </c>
      <c r="E376" s="19" t="s">
        <v>317</v>
      </c>
      <c r="F376" s="20" t="s">
        <v>60</v>
      </c>
      <c r="G376" s="21" t="s">
        <v>61</v>
      </c>
      <c r="H376" s="21" t="str">
        <f t="shared" si="22"/>
        <v>1800</v>
      </c>
      <c r="I376" s="17" t="s">
        <v>37</v>
      </c>
      <c r="J376" s="17">
        <v>1</v>
      </c>
      <c r="K376" s="77"/>
      <c r="L376" s="22">
        <f t="shared" si="21"/>
        <v>0</v>
      </c>
      <c r="M376" s="64"/>
    </row>
    <row r="377" spans="1:13" ht="15">
      <c r="A377" s="65">
        <v>357</v>
      </c>
      <c r="B377" s="17"/>
      <c r="C377" s="17"/>
      <c r="D377" s="23" t="s">
        <v>577</v>
      </c>
      <c r="E377" s="19" t="s">
        <v>149</v>
      </c>
      <c r="F377" s="24" t="s">
        <v>153</v>
      </c>
      <c r="G377" s="21" t="s">
        <v>131</v>
      </c>
      <c r="H377" s="21" t="str">
        <f t="shared" si="22"/>
        <v xml:space="preserve">900 </v>
      </c>
      <c r="I377" s="17" t="s">
        <v>37</v>
      </c>
      <c r="J377" s="17">
        <v>2</v>
      </c>
      <c r="K377" s="77"/>
      <c r="L377" s="22">
        <f t="shared" si="21"/>
        <v>0</v>
      </c>
      <c r="M377" s="64"/>
    </row>
    <row r="378" spans="1:13" ht="15">
      <c r="A378" s="65">
        <v>358</v>
      </c>
      <c r="B378" s="17"/>
      <c r="C378" s="17"/>
      <c r="D378" s="18" t="s">
        <v>578</v>
      </c>
      <c r="E378" s="19" t="s">
        <v>317</v>
      </c>
      <c r="F378" s="20" t="s">
        <v>436</v>
      </c>
      <c r="G378" s="21" t="s">
        <v>157</v>
      </c>
      <c r="H378" s="21" t="str">
        <f t="shared" si="22"/>
        <v>1200</v>
      </c>
      <c r="I378" s="17" t="s">
        <v>37</v>
      </c>
      <c r="J378" s="17">
        <v>1</v>
      </c>
      <c r="K378" s="77"/>
      <c r="L378" s="22">
        <f t="shared" si="21"/>
        <v>0</v>
      </c>
      <c r="M378" s="64"/>
    </row>
    <row r="379" spans="1:13" ht="15">
      <c r="A379" s="65">
        <v>359</v>
      </c>
      <c r="B379" s="17"/>
      <c r="C379" s="17"/>
      <c r="D379" s="23" t="s">
        <v>578</v>
      </c>
      <c r="E379" s="19" t="s">
        <v>364</v>
      </c>
      <c r="F379" s="24" t="s">
        <v>388</v>
      </c>
      <c r="G379" s="21" t="s">
        <v>64</v>
      </c>
      <c r="H379" s="21" t="str">
        <f t="shared" si="22"/>
        <v xml:space="preserve">600 </v>
      </c>
      <c r="I379" s="17" t="s">
        <v>37</v>
      </c>
      <c r="J379" s="17">
        <v>2</v>
      </c>
      <c r="K379" s="77"/>
      <c r="L379" s="22">
        <f t="shared" si="21"/>
        <v>0</v>
      </c>
      <c r="M379" s="64"/>
    </row>
    <row r="380" spans="1:13" ht="15">
      <c r="A380" s="65">
        <v>360</v>
      </c>
      <c r="B380" s="17"/>
      <c r="C380" s="17"/>
      <c r="D380" s="18" t="s">
        <v>579</v>
      </c>
      <c r="E380" s="19" t="s">
        <v>169</v>
      </c>
      <c r="F380" s="20" t="s">
        <v>333</v>
      </c>
      <c r="G380" s="21" t="s">
        <v>334</v>
      </c>
      <c r="H380" s="21" t="str">
        <f t="shared" si="22"/>
        <v xml:space="preserve">550 </v>
      </c>
      <c r="I380" s="17" t="s">
        <v>37</v>
      </c>
      <c r="J380" s="17">
        <v>1</v>
      </c>
      <c r="K380" s="77"/>
      <c r="L380" s="22">
        <f t="shared" si="21"/>
        <v>0</v>
      </c>
      <c r="M380" s="64"/>
    </row>
    <row r="381" spans="1:13" ht="15">
      <c r="A381" s="65">
        <v>361</v>
      </c>
      <c r="B381" s="17"/>
      <c r="C381" s="17"/>
      <c r="D381" s="18" t="s">
        <v>580</v>
      </c>
      <c r="E381" s="19" t="s">
        <v>47</v>
      </c>
      <c r="F381" s="20" t="s">
        <v>115</v>
      </c>
      <c r="G381" s="21" t="s">
        <v>116</v>
      </c>
      <c r="H381" s="21" t="str">
        <f t="shared" si="22"/>
        <v>1800</v>
      </c>
      <c r="I381" s="17" t="s">
        <v>37</v>
      </c>
      <c r="J381" s="17">
        <v>2</v>
      </c>
      <c r="K381" s="77"/>
      <c r="L381" s="22">
        <f t="shared" si="21"/>
        <v>0</v>
      </c>
      <c r="M381" s="64"/>
    </row>
    <row r="382" spans="1:13" ht="15">
      <c r="A382" s="65">
        <v>362</v>
      </c>
      <c r="B382" s="17"/>
      <c r="C382" s="17"/>
      <c r="D382" s="23" t="s">
        <v>580</v>
      </c>
      <c r="E382" s="19" t="s">
        <v>111</v>
      </c>
      <c r="F382" s="24" t="s">
        <v>581</v>
      </c>
      <c r="G382" s="21" t="s">
        <v>73</v>
      </c>
      <c r="H382" s="21" t="str">
        <f t="shared" si="22"/>
        <v xml:space="preserve">450 </v>
      </c>
      <c r="I382" s="17" t="s">
        <v>37</v>
      </c>
      <c r="J382" s="17">
        <v>2</v>
      </c>
      <c r="K382" s="77"/>
      <c r="L382" s="22">
        <f t="shared" si="21"/>
        <v>0</v>
      </c>
      <c r="M382" s="64"/>
    </row>
    <row r="383" spans="1:13" ht="15">
      <c r="A383" s="65">
        <v>363</v>
      </c>
      <c r="B383" s="17"/>
      <c r="C383" s="17"/>
      <c r="D383" s="23" t="s">
        <v>580</v>
      </c>
      <c r="E383" s="19" t="s">
        <v>364</v>
      </c>
      <c r="F383" s="24" t="s">
        <v>582</v>
      </c>
      <c r="G383" s="21" t="s">
        <v>73</v>
      </c>
      <c r="H383" s="21" t="str">
        <f t="shared" si="22"/>
        <v xml:space="preserve">450 </v>
      </c>
      <c r="I383" s="17" t="s">
        <v>37</v>
      </c>
      <c r="J383" s="17">
        <v>2</v>
      </c>
      <c r="K383" s="77"/>
      <c r="L383" s="22">
        <f t="shared" si="21"/>
        <v>0</v>
      </c>
      <c r="M383" s="64"/>
    </row>
    <row r="384" spans="1:13" ht="15">
      <c r="A384" s="65">
        <v>364</v>
      </c>
      <c r="B384" s="17"/>
      <c r="C384" s="17"/>
      <c r="D384" s="18" t="s">
        <v>583</v>
      </c>
      <c r="E384" s="19" t="s">
        <v>584</v>
      </c>
      <c r="F384" s="20" t="s">
        <v>585</v>
      </c>
      <c r="G384" s="21" t="s">
        <v>101</v>
      </c>
      <c r="H384" s="21" t="str">
        <f t="shared" si="22"/>
        <v xml:space="preserve">600 </v>
      </c>
      <c r="I384" s="17" t="s">
        <v>37</v>
      </c>
      <c r="J384" s="17">
        <v>1</v>
      </c>
      <c r="K384" s="77"/>
      <c r="L384" s="22">
        <f t="shared" si="21"/>
        <v>0</v>
      </c>
      <c r="M384" s="64"/>
    </row>
    <row r="385" spans="1:13" ht="15">
      <c r="A385" s="65">
        <v>365</v>
      </c>
      <c r="B385" s="17"/>
      <c r="C385" s="17"/>
      <c r="D385" s="23" t="s">
        <v>583</v>
      </c>
      <c r="E385" s="19" t="s">
        <v>149</v>
      </c>
      <c r="F385" s="24" t="s">
        <v>103</v>
      </c>
      <c r="G385" s="21" t="s">
        <v>64</v>
      </c>
      <c r="H385" s="21" t="str">
        <f t="shared" si="22"/>
        <v xml:space="preserve">600 </v>
      </c>
      <c r="I385" s="17" t="s">
        <v>37</v>
      </c>
      <c r="J385" s="17">
        <v>1</v>
      </c>
      <c r="K385" s="77"/>
      <c r="L385" s="22">
        <f t="shared" si="21"/>
        <v>0</v>
      </c>
      <c r="M385" s="64"/>
    </row>
    <row r="386" spans="1:13" ht="15">
      <c r="A386" s="65">
        <v>366</v>
      </c>
      <c r="B386" s="17"/>
      <c r="C386" s="17"/>
      <c r="D386" s="18" t="s">
        <v>586</v>
      </c>
      <c r="E386" s="19" t="s">
        <v>587</v>
      </c>
      <c r="F386" s="20" t="s">
        <v>588</v>
      </c>
      <c r="G386" s="21" t="s">
        <v>157</v>
      </c>
      <c r="H386" s="21" t="str">
        <f t="shared" si="22"/>
        <v>1200</v>
      </c>
      <c r="I386" s="17" t="s">
        <v>37</v>
      </c>
      <c r="J386" s="17">
        <v>1</v>
      </c>
      <c r="K386" s="77"/>
      <c r="L386" s="22">
        <f t="shared" si="21"/>
        <v>0</v>
      </c>
      <c r="M386" s="64"/>
    </row>
    <row r="387" spans="1:13" ht="15">
      <c r="A387" s="65">
        <v>367</v>
      </c>
      <c r="B387" s="17"/>
      <c r="C387" s="17"/>
      <c r="D387" s="23" t="s">
        <v>586</v>
      </c>
      <c r="E387" s="19" t="s">
        <v>111</v>
      </c>
      <c r="F387" s="24" t="s">
        <v>63</v>
      </c>
      <c r="G387" s="21" t="s">
        <v>64</v>
      </c>
      <c r="H387" s="21" t="str">
        <f t="shared" si="22"/>
        <v xml:space="preserve">600 </v>
      </c>
      <c r="I387" s="17" t="s">
        <v>37</v>
      </c>
      <c r="J387" s="17">
        <v>1</v>
      </c>
      <c r="K387" s="77"/>
      <c r="L387" s="22">
        <f t="shared" si="21"/>
        <v>0</v>
      </c>
      <c r="M387" s="64"/>
    </row>
    <row r="388" spans="1:13" ht="15">
      <c r="A388" s="65">
        <v>368</v>
      </c>
      <c r="B388" s="17"/>
      <c r="C388" s="17"/>
      <c r="D388" s="23" t="s">
        <v>586</v>
      </c>
      <c r="E388" s="19" t="s">
        <v>364</v>
      </c>
      <c r="F388" s="24" t="s">
        <v>388</v>
      </c>
      <c r="G388" s="21" t="s">
        <v>64</v>
      </c>
      <c r="H388" s="21" t="str">
        <f t="shared" si="22"/>
        <v xml:space="preserve">600 </v>
      </c>
      <c r="I388" s="17" t="s">
        <v>37</v>
      </c>
      <c r="J388" s="17">
        <v>1</v>
      </c>
      <c r="K388" s="77"/>
      <c r="L388" s="22">
        <f t="shared" si="21"/>
        <v>0</v>
      </c>
      <c r="M388" s="64"/>
    </row>
    <row r="389" spans="1:13" ht="15">
      <c r="A389" s="65">
        <v>369</v>
      </c>
      <c r="B389" s="17"/>
      <c r="C389" s="17"/>
      <c r="D389" s="18" t="s">
        <v>589</v>
      </c>
      <c r="E389" s="19" t="s">
        <v>587</v>
      </c>
      <c r="F389" s="20" t="s">
        <v>590</v>
      </c>
      <c r="G389" s="21" t="s">
        <v>109</v>
      </c>
      <c r="H389" s="21" t="str">
        <f t="shared" si="22"/>
        <v xml:space="preserve">900 </v>
      </c>
      <c r="I389" s="17" t="s">
        <v>37</v>
      </c>
      <c r="J389" s="17">
        <v>1</v>
      </c>
      <c r="K389" s="77"/>
      <c r="L389" s="22">
        <f t="shared" si="21"/>
        <v>0</v>
      </c>
      <c r="M389" s="64"/>
    </row>
    <row r="390" spans="1:13" ht="15">
      <c r="A390" s="65">
        <v>370</v>
      </c>
      <c r="B390" s="17"/>
      <c r="C390" s="17"/>
      <c r="D390" s="23" t="s">
        <v>589</v>
      </c>
      <c r="E390" s="19" t="s">
        <v>129</v>
      </c>
      <c r="F390" s="24" t="s">
        <v>130</v>
      </c>
      <c r="G390" s="21" t="s">
        <v>131</v>
      </c>
      <c r="H390" s="21" t="str">
        <f t="shared" si="22"/>
        <v xml:space="preserve">900 </v>
      </c>
      <c r="I390" s="17" t="s">
        <v>37</v>
      </c>
      <c r="J390" s="17">
        <v>1</v>
      </c>
      <c r="K390" s="77"/>
      <c r="L390" s="22">
        <f t="shared" si="21"/>
        <v>0</v>
      </c>
      <c r="M390" s="64"/>
    </row>
    <row r="391" spans="1:13" ht="15">
      <c r="A391" s="65">
        <v>371</v>
      </c>
      <c r="B391" s="17"/>
      <c r="C391" s="17"/>
      <c r="D391" s="18" t="s">
        <v>591</v>
      </c>
      <c r="E391" s="19" t="s">
        <v>592</v>
      </c>
      <c r="F391" s="20" t="s">
        <v>593</v>
      </c>
      <c r="G391" s="21" t="s">
        <v>543</v>
      </c>
      <c r="H391" s="21" t="str">
        <f t="shared" si="22"/>
        <v xml:space="preserve">900 </v>
      </c>
      <c r="I391" s="17" t="s">
        <v>37</v>
      </c>
      <c r="J391" s="17">
        <v>1</v>
      </c>
      <c r="K391" s="77"/>
      <c r="L391" s="22">
        <f t="shared" si="21"/>
        <v>0</v>
      </c>
      <c r="M391" s="64"/>
    </row>
    <row r="392" spans="1:13" ht="15">
      <c r="A392" s="65">
        <v>372</v>
      </c>
      <c r="B392" s="17"/>
      <c r="C392" s="17"/>
      <c r="D392" s="18" t="s">
        <v>594</v>
      </c>
      <c r="E392" s="19" t="s">
        <v>595</v>
      </c>
      <c r="F392" s="20" t="s">
        <v>596</v>
      </c>
      <c r="G392" s="21" t="s">
        <v>116</v>
      </c>
      <c r="H392" s="21" t="str">
        <f t="shared" si="22"/>
        <v>1800</v>
      </c>
      <c r="I392" s="17" t="s">
        <v>37</v>
      </c>
      <c r="J392" s="17">
        <v>1</v>
      </c>
      <c r="K392" s="77"/>
      <c r="L392" s="22">
        <f t="shared" si="21"/>
        <v>0</v>
      </c>
      <c r="M392" s="64"/>
    </row>
    <row r="393" spans="1:13" ht="15">
      <c r="A393" s="65">
        <v>373</v>
      </c>
      <c r="B393" s="17"/>
      <c r="C393" s="17"/>
      <c r="D393" s="18" t="s">
        <v>597</v>
      </c>
      <c r="E393" s="19" t="s">
        <v>77</v>
      </c>
      <c r="F393" s="20" t="s">
        <v>78</v>
      </c>
      <c r="G393" s="21">
        <v>0</v>
      </c>
      <c r="H393" s="21" t="str">
        <f t="shared" si="22"/>
        <v>0</v>
      </c>
      <c r="I393" s="17" t="s">
        <v>37</v>
      </c>
      <c r="J393" s="17">
        <v>2</v>
      </c>
      <c r="K393" s="77"/>
      <c r="L393" s="22">
        <f t="shared" si="21"/>
        <v>0</v>
      </c>
      <c r="M393" s="64"/>
    </row>
    <row r="394" spans="1:13" ht="15">
      <c r="A394" s="65">
        <v>374</v>
      </c>
      <c r="B394" s="17"/>
      <c r="C394" s="17"/>
      <c r="D394" s="23" t="s">
        <v>598</v>
      </c>
      <c r="E394" s="19" t="s">
        <v>102</v>
      </c>
      <c r="F394" s="24" t="s">
        <v>599</v>
      </c>
      <c r="G394" s="21" t="s">
        <v>600</v>
      </c>
      <c r="H394" s="21" t="str">
        <f t="shared" si="22"/>
        <v xml:space="preserve">800 </v>
      </c>
      <c r="I394" s="17" t="s">
        <v>37</v>
      </c>
      <c r="J394" s="17">
        <v>2</v>
      </c>
      <c r="K394" s="77"/>
      <c r="L394" s="22">
        <f t="shared" si="21"/>
        <v>0</v>
      </c>
      <c r="M394" s="64"/>
    </row>
    <row r="395" spans="1:13" ht="15">
      <c r="A395" s="65">
        <v>375</v>
      </c>
      <c r="B395" s="17"/>
      <c r="C395" s="17"/>
      <c r="D395" s="18" t="s">
        <v>601</v>
      </c>
      <c r="E395" s="19" t="s">
        <v>602</v>
      </c>
      <c r="F395" s="20" t="s">
        <v>603</v>
      </c>
      <c r="G395" s="21" t="s">
        <v>116</v>
      </c>
      <c r="H395" s="21" t="str">
        <f t="shared" si="22"/>
        <v>1800</v>
      </c>
      <c r="I395" s="17" t="s">
        <v>37</v>
      </c>
      <c r="J395" s="17">
        <v>1</v>
      </c>
      <c r="K395" s="77"/>
      <c r="L395" s="22">
        <f t="shared" si="21"/>
        <v>0</v>
      </c>
      <c r="M395" s="64"/>
    </row>
    <row r="396" spans="1:13" ht="15">
      <c r="A396" s="65">
        <v>376</v>
      </c>
      <c r="B396" s="17"/>
      <c r="C396" s="17"/>
      <c r="D396" s="18" t="s">
        <v>604</v>
      </c>
      <c r="E396" s="19" t="s">
        <v>123</v>
      </c>
      <c r="F396" s="20" t="s">
        <v>124</v>
      </c>
      <c r="G396" s="21" t="s">
        <v>101</v>
      </c>
      <c r="H396" s="21" t="str">
        <f t="shared" si="22"/>
        <v xml:space="preserve">600 </v>
      </c>
      <c r="I396" s="17" t="s">
        <v>37</v>
      </c>
      <c r="J396" s="17">
        <v>1</v>
      </c>
      <c r="K396" s="77"/>
      <c r="L396" s="22">
        <f t="shared" si="21"/>
        <v>0</v>
      </c>
      <c r="M396" s="64"/>
    </row>
    <row r="397" spans="1:13" ht="15">
      <c r="A397" s="65">
        <v>377</v>
      </c>
      <c r="B397" s="17"/>
      <c r="C397" s="17"/>
      <c r="D397" s="23" t="s">
        <v>604</v>
      </c>
      <c r="E397" s="19" t="s">
        <v>149</v>
      </c>
      <c r="F397" s="24" t="s">
        <v>103</v>
      </c>
      <c r="G397" s="21" t="s">
        <v>64</v>
      </c>
      <c r="H397" s="21" t="str">
        <f t="shared" si="22"/>
        <v xml:space="preserve">600 </v>
      </c>
      <c r="I397" s="17" t="s">
        <v>37</v>
      </c>
      <c r="J397" s="17">
        <v>1</v>
      </c>
      <c r="K397" s="77"/>
      <c r="L397" s="22">
        <f t="shared" si="21"/>
        <v>0</v>
      </c>
      <c r="M397" s="64"/>
    </row>
    <row r="398" spans="1:13" ht="15">
      <c r="A398" s="65">
        <v>378</v>
      </c>
      <c r="B398" s="17"/>
      <c r="C398" s="17"/>
      <c r="D398" s="18" t="s">
        <v>605</v>
      </c>
      <c r="E398" s="19" t="s">
        <v>59</v>
      </c>
      <c r="F398" s="20" t="s">
        <v>436</v>
      </c>
      <c r="G398" s="21" t="s">
        <v>157</v>
      </c>
      <c r="H398" s="21" t="str">
        <f t="shared" si="22"/>
        <v>1200</v>
      </c>
      <c r="I398" s="17" t="s">
        <v>37</v>
      </c>
      <c r="J398" s="17">
        <v>1</v>
      </c>
      <c r="K398" s="77"/>
      <c r="L398" s="22">
        <f t="shared" si="21"/>
        <v>0</v>
      </c>
      <c r="M398" s="64"/>
    </row>
    <row r="399" spans="1:13" ht="15">
      <c r="A399" s="65">
        <v>379</v>
      </c>
      <c r="B399" s="17"/>
      <c r="C399" s="17"/>
      <c r="D399" s="23" t="s">
        <v>605</v>
      </c>
      <c r="E399" s="19" t="s">
        <v>111</v>
      </c>
      <c r="F399" s="24" t="s">
        <v>63</v>
      </c>
      <c r="G399" s="21" t="s">
        <v>64</v>
      </c>
      <c r="H399" s="21" t="str">
        <f t="shared" si="22"/>
        <v xml:space="preserve">600 </v>
      </c>
      <c r="I399" s="17" t="s">
        <v>37</v>
      </c>
      <c r="J399" s="17">
        <v>1</v>
      </c>
      <c r="K399" s="77"/>
      <c r="L399" s="22">
        <f t="shared" si="21"/>
        <v>0</v>
      </c>
      <c r="M399" s="64"/>
    </row>
    <row r="400" spans="1:13" ht="15">
      <c r="A400" s="65">
        <v>380</v>
      </c>
      <c r="B400" s="17"/>
      <c r="C400" s="17"/>
      <c r="D400" s="23" t="s">
        <v>605</v>
      </c>
      <c r="E400" s="19" t="s">
        <v>364</v>
      </c>
      <c r="F400" s="24" t="s">
        <v>388</v>
      </c>
      <c r="G400" s="21" t="s">
        <v>64</v>
      </c>
      <c r="H400" s="21" t="str">
        <f t="shared" si="22"/>
        <v xml:space="preserve">600 </v>
      </c>
      <c r="I400" s="17" t="s">
        <v>37</v>
      </c>
      <c r="J400" s="17">
        <v>1</v>
      </c>
      <c r="K400" s="77"/>
      <c r="L400" s="22">
        <f t="shared" si="21"/>
        <v>0</v>
      </c>
      <c r="M400" s="64"/>
    </row>
    <row r="401" spans="1:13" ht="15">
      <c r="A401" s="65">
        <v>381</v>
      </c>
      <c r="B401" s="17"/>
      <c r="C401" s="17"/>
      <c r="D401" s="18" t="s">
        <v>606</v>
      </c>
      <c r="E401" s="19" t="s">
        <v>59</v>
      </c>
      <c r="F401" s="20" t="s">
        <v>407</v>
      </c>
      <c r="G401" s="21" t="s">
        <v>109</v>
      </c>
      <c r="H401" s="21" t="str">
        <f t="shared" si="22"/>
        <v xml:space="preserve">900 </v>
      </c>
      <c r="I401" s="17" t="s">
        <v>37</v>
      </c>
      <c r="J401" s="17">
        <v>1</v>
      </c>
      <c r="K401" s="77"/>
      <c r="L401" s="22">
        <f t="shared" si="21"/>
        <v>0</v>
      </c>
      <c r="M401" s="64"/>
    </row>
    <row r="402" spans="1:13" ht="15">
      <c r="A402" s="65">
        <v>382</v>
      </c>
      <c r="B402" s="17"/>
      <c r="C402" s="17"/>
      <c r="D402" s="23" t="s">
        <v>606</v>
      </c>
      <c r="E402" s="19" t="s">
        <v>176</v>
      </c>
      <c r="F402" s="24" t="s">
        <v>130</v>
      </c>
      <c r="G402" s="21" t="s">
        <v>131</v>
      </c>
      <c r="H402" s="21" t="str">
        <f t="shared" si="22"/>
        <v xml:space="preserve">900 </v>
      </c>
      <c r="I402" s="17" t="s">
        <v>37</v>
      </c>
      <c r="J402" s="17">
        <v>1</v>
      </c>
      <c r="K402" s="77"/>
      <c r="L402" s="22">
        <f t="shared" si="21"/>
        <v>0</v>
      </c>
      <c r="M402" s="64"/>
    </row>
    <row r="403" spans="1:13" ht="15">
      <c r="A403" s="65">
        <v>383</v>
      </c>
      <c r="B403" s="17"/>
      <c r="C403" s="17"/>
      <c r="D403" s="18" t="s">
        <v>607</v>
      </c>
      <c r="E403" s="19" t="s">
        <v>133</v>
      </c>
      <c r="F403" s="20" t="s">
        <v>139</v>
      </c>
      <c r="G403" s="21" t="s">
        <v>140</v>
      </c>
      <c r="H403" s="21" t="str">
        <f t="shared" si="22"/>
        <v>1500</v>
      </c>
      <c r="I403" s="17" t="s">
        <v>37</v>
      </c>
      <c r="J403" s="17">
        <v>1</v>
      </c>
      <c r="K403" s="77"/>
      <c r="L403" s="22">
        <f t="shared" si="21"/>
        <v>0</v>
      </c>
      <c r="M403" s="64"/>
    </row>
    <row r="404" spans="1:13" ht="15">
      <c r="A404" s="65">
        <v>384</v>
      </c>
      <c r="B404" s="17"/>
      <c r="C404" s="17"/>
      <c r="D404" s="23" t="s">
        <v>607</v>
      </c>
      <c r="E404" s="19" t="s">
        <v>112</v>
      </c>
      <c r="F404" s="20" t="s">
        <v>367</v>
      </c>
      <c r="G404" s="21" t="s">
        <v>73</v>
      </c>
      <c r="H404" s="21" t="str">
        <f t="shared" si="22"/>
        <v xml:space="preserve">450 </v>
      </c>
      <c r="I404" s="17" t="s">
        <v>37</v>
      </c>
      <c r="J404" s="17">
        <v>1</v>
      </c>
      <c r="K404" s="77"/>
      <c r="L404" s="22">
        <f t="shared" si="21"/>
        <v>0</v>
      </c>
      <c r="M404" s="64"/>
    </row>
    <row r="405" spans="1:13" ht="15">
      <c r="A405" s="65">
        <v>385</v>
      </c>
      <c r="B405" s="17"/>
      <c r="C405" s="17"/>
      <c r="D405" s="23" t="s">
        <v>607</v>
      </c>
      <c r="E405" s="19" t="s">
        <v>166</v>
      </c>
      <c r="F405" s="20" t="s">
        <v>146</v>
      </c>
      <c r="G405" s="21" t="s">
        <v>73</v>
      </c>
      <c r="H405" s="21" t="str">
        <f t="shared" si="22"/>
        <v xml:space="preserve">450 </v>
      </c>
      <c r="I405" s="17" t="s">
        <v>37</v>
      </c>
      <c r="J405" s="17">
        <v>1</v>
      </c>
      <c r="K405" s="77"/>
      <c r="L405" s="22">
        <f t="shared" si="21"/>
        <v>0</v>
      </c>
      <c r="M405" s="64"/>
    </row>
    <row r="406" spans="1:13" ht="15">
      <c r="A406" s="65">
        <v>386</v>
      </c>
      <c r="B406" s="17"/>
      <c r="C406" s="17"/>
      <c r="D406" s="18" t="s">
        <v>608</v>
      </c>
      <c r="E406" s="19" t="s">
        <v>133</v>
      </c>
      <c r="F406" s="28" t="s">
        <v>542</v>
      </c>
      <c r="G406" s="21" t="s">
        <v>543</v>
      </c>
      <c r="H406" s="21" t="str">
        <f t="shared" si="22"/>
        <v xml:space="preserve">900 </v>
      </c>
      <c r="I406" s="17" t="s">
        <v>37</v>
      </c>
      <c r="J406" s="17">
        <v>1</v>
      </c>
      <c r="K406" s="77"/>
      <c r="L406" s="22">
        <f t="shared" si="21"/>
        <v>0</v>
      </c>
      <c r="M406" s="64"/>
    </row>
    <row r="407" spans="1:13" ht="15">
      <c r="A407" s="65">
        <v>387</v>
      </c>
      <c r="B407" s="17"/>
      <c r="C407" s="17"/>
      <c r="D407" s="18" t="s">
        <v>609</v>
      </c>
      <c r="E407" s="19" t="s">
        <v>118</v>
      </c>
      <c r="F407" s="20" t="s">
        <v>119</v>
      </c>
      <c r="G407" s="21" t="s">
        <v>57</v>
      </c>
      <c r="H407" s="21" t="str">
        <f t="shared" si="22"/>
        <v xml:space="preserve">900 </v>
      </c>
      <c r="I407" s="17" t="s">
        <v>37</v>
      </c>
      <c r="J407" s="17">
        <v>2</v>
      </c>
      <c r="K407" s="77"/>
      <c r="L407" s="22">
        <f t="shared" si="21"/>
        <v>0</v>
      </c>
      <c r="M407" s="64"/>
    </row>
    <row r="408" spans="1:13" ht="15">
      <c r="A408" s="65">
        <v>388</v>
      </c>
      <c r="B408" s="17"/>
      <c r="C408" s="17"/>
      <c r="D408" s="18" t="s">
        <v>610</v>
      </c>
      <c r="E408" s="19" t="s">
        <v>169</v>
      </c>
      <c r="F408" s="20" t="s">
        <v>170</v>
      </c>
      <c r="G408" s="21" t="s">
        <v>171</v>
      </c>
      <c r="H408" s="21" t="str">
        <f t="shared" si="22"/>
        <v>1100</v>
      </c>
      <c r="I408" s="17" t="s">
        <v>37</v>
      </c>
      <c r="J408" s="17">
        <v>1</v>
      </c>
      <c r="K408" s="77"/>
      <c r="L408" s="22">
        <f t="shared" si="21"/>
        <v>0</v>
      </c>
      <c r="M408" s="64"/>
    </row>
    <row r="409" spans="1:13" ht="15">
      <c r="A409" s="65">
        <v>389</v>
      </c>
      <c r="B409" s="17"/>
      <c r="C409" s="17"/>
      <c r="D409" s="18" t="s">
        <v>611</v>
      </c>
      <c r="E409" s="19" t="s">
        <v>346</v>
      </c>
      <c r="F409" s="20" t="s">
        <v>347</v>
      </c>
      <c r="G409" s="21">
        <v>0</v>
      </c>
      <c r="H409" s="21" t="str">
        <f t="shared" si="22"/>
        <v>0</v>
      </c>
      <c r="I409" s="17" t="s">
        <v>37</v>
      </c>
      <c r="J409" s="17">
        <v>1</v>
      </c>
      <c r="K409" s="77"/>
      <c r="L409" s="22">
        <f t="shared" si="21"/>
        <v>0</v>
      </c>
      <c r="M409" s="64"/>
    </row>
    <row r="410" spans="1:13" ht="15">
      <c r="A410" s="65">
        <v>390</v>
      </c>
      <c r="B410" s="17"/>
      <c r="C410" s="17"/>
      <c r="D410" s="18" t="s">
        <v>612</v>
      </c>
      <c r="E410" s="19" t="s">
        <v>123</v>
      </c>
      <c r="F410" s="20" t="s">
        <v>124</v>
      </c>
      <c r="G410" s="21" t="s">
        <v>101</v>
      </c>
      <c r="H410" s="21" t="str">
        <f t="shared" si="22"/>
        <v xml:space="preserve">600 </v>
      </c>
      <c r="I410" s="17" t="s">
        <v>37</v>
      </c>
      <c r="J410" s="17">
        <v>1</v>
      </c>
      <c r="K410" s="77"/>
      <c r="L410" s="22">
        <f t="shared" si="21"/>
        <v>0</v>
      </c>
      <c r="M410" s="64"/>
    </row>
    <row r="411" spans="1:13" ht="15">
      <c r="A411" s="65">
        <v>391</v>
      </c>
      <c r="B411" s="17"/>
      <c r="C411" s="17"/>
      <c r="D411" s="23" t="s">
        <v>612</v>
      </c>
      <c r="E411" s="19" t="s">
        <v>149</v>
      </c>
      <c r="F411" s="24" t="s">
        <v>103</v>
      </c>
      <c r="G411" s="21" t="s">
        <v>64</v>
      </c>
      <c r="H411" s="21" t="str">
        <f t="shared" si="22"/>
        <v xml:space="preserve">600 </v>
      </c>
      <c r="I411" s="17" t="s">
        <v>37</v>
      </c>
      <c r="J411" s="17">
        <v>1</v>
      </c>
      <c r="K411" s="77"/>
      <c r="L411" s="22">
        <f t="shared" si="21"/>
        <v>0</v>
      </c>
      <c r="M411" s="64"/>
    </row>
    <row r="412" spans="1:13" ht="15">
      <c r="A412" s="65">
        <v>392</v>
      </c>
      <c r="B412" s="17"/>
      <c r="C412" s="17"/>
      <c r="D412" s="18" t="s">
        <v>613</v>
      </c>
      <c r="E412" s="19" t="s">
        <v>59</v>
      </c>
      <c r="F412" s="20" t="s">
        <v>436</v>
      </c>
      <c r="G412" s="21" t="s">
        <v>157</v>
      </c>
      <c r="H412" s="21" t="str">
        <f t="shared" si="22"/>
        <v>1200</v>
      </c>
      <c r="I412" s="17" t="s">
        <v>37</v>
      </c>
      <c r="J412" s="17">
        <v>1</v>
      </c>
      <c r="K412" s="77"/>
      <c r="L412" s="22">
        <f t="shared" si="21"/>
        <v>0</v>
      </c>
      <c r="M412" s="64"/>
    </row>
    <row r="413" spans="1:13" ht="15">
      <c r="A413" s="65">
        <v>393</v>
      </c>
      <c r="B413" s="17"/>
      <c r="C413" s="17"/>
      <c r="D413" s="23" t="s">
        <v>613</v>
      </c>
      <c r="E413" s="19" t="s">
        <v>111</v>
      </c>
      <c r="F413" s="24" t="s">
        <v>63</v>
      </c>
      <c r="G413" s="21" t="s">
        <v>64</v>
      </c>
      <c r="H413" s="21" t="str">
        <f t="shared" si="22"/>
        <v xml:space="preserve">600 </v>
      </c>
      <c r="I413" s="17" t="s">
        <v>37</v>
      </c>
      <c r="J413" s="17">
        <v>1</v>
      </c>
      <c r="K413" s="77"/>
      <c r="L413" s="22">
        <f t="shared" si="21"/>
        <v>0</v>
      </c>
      <c r="M413" s="64"/>
    </row>
    <row r="414" spans="1:13" ht="15">
      <c r="A414" s="65">
        <v>394</v>
      </c>
      <c r="B414" s="17"/>
      <c r="C414" s="17"/>
      <c r="D414" s="23" t="s">
        <v>613</v>
      </c>
      <c r="E414" s="19" t="s">
        <v>364</v>
      </c>
      <c r="F414" s="24" t="s">
        <v>388</v>
      </c>
      <c r="G414" s="21" t="s">
        <v>64</v>
      </c>
      <c r="H414" s="21" t="str">
        <f t="shared" si="22"/>
        <v xml:space="preserve">600 </v>
      </c>
      <c r="I414" s="17" t="s">
        <v>37</v>
      </c>
      <c r="J414" s="17">
        <v>1</v>
      </c>
      <c r="K414" s="77"/>
      <c r="L414" s="22">
        <f t="shared" si="21"/>
        <v>0</v>
      </c>
      <c r="M414" s="64"/>
    </row>
    <row r="415" spans="1:13" ht="15">
      <c r="A415" s="65">
        <v>395</v>
      </c>
      <c r="B415" s="17"/>
      <c r="C415" s="17"/>
      <c r="D415" s="18" t="s">
        <v>614</v>
      </c>
      <c r="E415" s="19" t="s">
        <v>59</v>
      </c>
      <c r="F415" s="20" t="s">
        <v>407</v>
      </c>
      <c r="G415" s="21" t="s">
        <v>109</v>
      </c>
      <c r="H415" s="21" t="str">
        <f t="shared" si="22"/>
        <v xml:space="preserve">900 </v>
      </c>
      <c r="I415" s="17" t="s">
        <v>37</v>
      </c>
      <c r="J415" s="17">
        <v>1</v>
      </c>
      <c r="K415" s="77"/>
      <c r="L415" s="22">
        <f t="shared" si="21"/>
        <v>0</v>
      </c>
      <c r="M415" s="64"/>
    </row>
    <row r="416" spans="1:13" ht="15">
      <c r="A416" s="65">
        <v>396</v>
      </c>
      <c r="B416" s="17"/>
      <c r="C416" s="17"/>
      <c r="D416" s="23" t="s">
        <v>614</v>
      </c>
      <c r="E416" s="19" t="s">
        <v>176</v>
      </c>
      <c r="F416" s="24" t="s">
        <v>130</v>
      </c>
      <c r="G416" s="21" t="s">
        <v>131</v>
      </c>
      <c r="H416" s="21" t="str">
        <f t="shared" si="22"/>
        <v xml:space="preserve">900 </v>
      </c>
      <c r="I416" s="17" t="s">
        <v>37</v>
      </c>
      <c r="J416" s="17">
        <v>1</v>
      </c>
      <c r="K416" s="77"/>
      <c r="L416" s="22">
        <f aca="true" t="shared" si="23" ref="L416:L484">J416*K416</f>
        <v>0</v>
      </c>
      <c r="M416" s="64"/>
    </row>
    <row r="417" spans="1:13" ht="15">
      <c r="A417" s="65">
        <v>397</v>
      </c>
      <c r="B417" s="17"/>
      <c r="C417" s="17"/>
      <c r="D417" s="18" t="s">
        <v>615</v>
      </c>
      <c r="E417" s="19" t="s">
        <v>133</v>
      </c>
      <c r="F417" s="20" t="s">
        <v>139</v>
      </c>
      <c r="G417" s="21" t="s">
        <v>140</v>
      </c>
      <c r="H417" s="21" t="str">
        <f t="shared" si="22"/>
        <v>1500</v>
      </c>
      <c r="I417" s="17" t="s">
        <v>37</v>
      </c>
      <c r="J417" s="17">
        <v>1</v>
      </c>
      <c r="K417" s="77"/>
      <c r="L417" s="22">
        <f t="shared" si="23"/>
        <v>0</v>
      </c>
      <c r="M417" s="64"/>
    </row>
    <row r="418" spans="1:13" ht="15">
      <c r="A418" s="65">
        <v>398</v>
      </c>
      <c r="B418" s="17"/>
      <c r="C418" s="17"/>
      <c r="D418" s="23" t="s">
        <v>615</v>
      </c>
      <c r="E418" s="19" t="s">
        <v>112</v>
      </c>
      <c r="F418" s="20" t="s">
        <v>367</v>
      </c>
      <c r="G418" s="21" t="s">
        <v>73</v>
      </c>
      <c r="H418" s="21" t="str">
        <f t="shared" si="22"/>
        <v xml:space="preserve">450 </v>
      </c>
      <c r="I418" s="17" t="s">
        <v>37</v>
      </c>
      <c r="J418" s="17">
        <v>1</v>
      </c>
      <c r="K418" s="77"/>
      <c r="L418" s="22">
        <f t="shared" si="23"/>
        <v>0</v>
      </c>
      <c r="M418" s="64"/>
    </row>
    <row r="419" spans="1:13" ht="15">
      <c r="A419" s="65">
        <v>399</v>
      </c>
      <c r="B419" s="17"/>
      <c r="C419" s="17"/>
      <c r="D419" s="23" t="s">
        <v>615</v>
      </c>
      <c r="E419" s="19" t="s">
        <v>166</v>
      </c>
      <c r="F419" s="20" t="s">
        <v>146</v>
      </c>
      <c r="G419" s="21" t="s">
        <v>73</v>
      </c>
      <c r="H419" s="21" t="str">
        <f t="shared" si="22"/>
        <v xml:space="preserve">450 </v>
      </c>
      <c r="I419" s="17" t="s">
        <v>37</v>
      </c>
      <c r="J419" s="17">
        <v>1</v>
      </c>
      <c r="K419" s="77"/>
      <c r="L419" s="22">
        <f t="shared" si="23"/>
        <v>0</v>
      </c>
      <c r="M419" s="64"/>
    </row>
    <row r="420" spans="1:13" ht="15">
      <c r="A420" s="65">
        <v>400</v>
      </c>
      <c r="B420" s="17"/>
      <c r="C420" s="17"/>
      <c r="D420" s="18" t="s">
        <v>616</v>
      </c>
      <c r="E420" s="19" t="s">
        <v>133</v>
      </c>
      <c r="F420" s="28" t="s">
        <v>542</v>
      </c>
      <c r="G420" s="21" t="s">
        <v>543</v>
      </c>
      <c r="H420" s="21" t="str">
        <f aca="true" t="shared" si="24" ref="H420:H488">LEFT(G420,4)</f>
        <v xml:space="preserve">900 </v>
      </c>
      <c r="I420" s="17" t="s">
        <v>37</v>
      </c>
      <c r="J420" s="17">
        <v>1</v>
      </c>
      <c r="K420" s="77"/>
      <c r="L420" s="22">
        <f t="shared" si="23"/>
        <v>0</v>
      </c>
      <c r="M420" s="64"/>
    </row>
    <row r="421" spans="1:13" ht="15">
      <c r="A421" s="65">
        <v>401</v>
      </c>
      <c r="B421" s="17"/>
      <c r="C421" s="17"/>
      <c r="D421" s="18" t="s">
        <v>617</v>
      </c>
      <c r="E421" s="19" t="s">
        <v>336</v>
      </c>
      <c r="F421" s="20" t="s">
        <v>337</v>
      </c>
      <c r="G421" s="21" t="s">
        <v>338</v>
      </c>
      <c r="H421" s="21" t="str">
        <f t="shared" si="24"/>
        <v xml:space="preserve">900 </v>
      </c>
      <c r="I421" s="17" t="s">
        <v>37</v>
      </c>
      <c r="J421" s="17">
        <v>2</v>
      </c>
      <c r="K421" s="77"/>
      <c r="L421" s="22">
        <f t="shared" si="23"/>
        <v>0</v>
      </c>
      <c r="M421" s="64"/>
    </row>
    <row r="422" spans="1:13" ht="15">
      <c r="A422" s="65">
        <v>402</v>
      </c>
      <c r="B422" s="17"/>
      <c r="C422" s="17"/>
      <c r="D422" s="18" t="s">
        <v>618</v>
      </c>
      <c r="E422" s="19" t="s">
        <v>169</v>
      </c>
      <c r="F422" s="20" t="s">
        <v>170</v>
      </c>
      <c r="G422" s="21" t="s">
        <v>171</v>
      </c>
      <c r="H422" s="21" t="str">
        <f t="shared" si="24"/>
        <v>1100</v>
      </c>
      <c r="I422" s="17" t="s">
        <v>37</v>
      </c>
      <c r="J422" s="17">
        <v>1</v>
      </c>
      <c r="K422" s="77"/>
      <c r="L422" s="22">
        <f t="shared" si="23"/>
        <v>0</v>
      </c>
      <c r="M422" s="64"/>
    </row>
    <row r="423" spans="1:13" ht="15">
      <c r="A423" s="65">
        <v>403</v>
      </c>
      <c r="B423" s="17"/>
      <c r="C423" s="17"/>
      <c r="D423" s="18" t="s">
        <v>619</v>
      </c>
      <c r="E423" s="19" t="s">
        <v>51</v>
      </c>
      <c r="F423" s="20" t="s">
        <v>620</v>
      </c>
      <c r="G423" s="21" t="s">
        <v>232</v>
      </c>
      <c r="H423" s="21" t="str">
        <f t="shared" si="24"/>
        <v xml:space="preserve">600 </v>
      </c>
      <c r="I423" s="17" t="s">
        <v>37</v>
      </c>
      <c r="J423" s="17">
        <v>1</v>
      </c>
      <c r="K423" s="77"/>
      <c r="L423" s="22">
        <f t="shared" si="23"/>
        <v>0</v>
      </c>
      <c r="M423" s="64"/>
    </row>
    <row r="424" spans="1:13" ht="15">
      <c r="A424" s="65">
        <v>404</v>
      </c>
      <c r="B424" s="17"/>
      <c r="C424" s="17"/>
      <c r="D424" s="23" t="s">
        <v>619</v>
      </c>
      <c r="E424" s="19" t="s">
        <v>149</v>
      </c>
      <c r="F424" s="24" t="s">
        <v>103</v>
      </c>
      <c r="G424" s="21" t="s">
        <v>64</v>
      </c>
      <c r="H424" s="21" t="str">
        <f t="shared" si="24"/>
        <v xml:space="preserve">600 </v>
      </c>
      <c r="I424" s="17" t="s">
        <v>37</v>
      </c>
      <c r="J424" s="17">
        <v>1</v>
      </c>
      <c r="K424" s="77"/>
      <c r="L424" s="22">
        <f t="shared" si="23"/>
        <v>0</v>
      </c>
      <c r="M424" s="64"/>
    </row>
    <row r="425" spans="1:13" ht="15">
      <c r="A425" s="65">
        <v>405</v>
      </c>
      <c r="B425" s="17"/>
      <c r="C425" s="17"/>
      <c r="D425" s="18" t="s">
        <v>621</v>
      </c>
      <c r="E425" s="19" t="s">
        <v>587</v>
      </c>
      <c r="F425" s="20" t="s">
        <v>588</v>
      </c>
      <c r="G425" s="21" t="s">
        <v>157</v>
      </c>
      <c r="H425" s="21" t="str">
        <f t="shared" si="24"/>
        <v>1200</v>
      </c>
      <c r="I425" s="17" t="s">
        <v>37</v>
      </c>
      <c r="J425" s="17">
        <v>1</v>
      </c>
      <c r="K425" s="77"/>
      <c r="L425" s="22">
        <f t="shared" si="23"/>
        <v>0</v>
      </c>
      <c r="M425" s="64"/>
    </row>
    <row r="426" spans="1:13" ht="15">
      <c r="A426" s="65">
        <v>406</v>
      </c>
      <c r="B426" s="17"/>
      <c r="C426" s="17"/>
      <c r="D426" s="23" t="s">
        <v>621</v>
      </c>
      <c r="E426" s="19" t="s">
        <v>111</v>
      </c>
      <c r="F426" s="24" t="s">
        <v>63</v>
      </c>
      <c r="G426" s="21" t="s">
        <v>64</v>
      </c>
      <c r="H426" s="21" t="str">
        <f t="shared" si="24"/>
        <v xml:space="preserve">600 </v>
      </c>
      <c r="I426" s="17" t="s">
        <v>37</v>
      </c>
      <c r="J426" s="17">
        <v>1</v>
      </c>
      <c r="K426" s="77"/>
      <c r="L426" s="22">
        <f t="shared" si="23"/>
        <v>0</v>
      </c>
      <c r="M426" s="64"/>
    </row>
    <row r="427" spans="1:13" ht="15">
      <c r="A427" s="65">
        <v>407</v>
      </c>
      <c r="B427" s="17"/>
      <c r="C427" s="17"/>
      <c r="D427" s="23" t="s">
        <v>621</v>
      </c>
      <c r="E427" s="19" t="s">
        <v>364</v>
      </c>
      <c r="F427" s="24" t="s">
        <v>388</v>
      </c>
      <c r="G427" s="21" t="s">
        <v>64</v>
      </c>
      <c r="H427" s="21" t="str">
        <f t="shared" si="24"/>
        <v xml:space="preserve">600 </v>
      </c>
      <c r="I427" s="17" t="s">
        <v>37</v>
      </c>
      <c r="J427" s="17">
        <v>1</v>
      </c>
      <c r="K427" s="77"/>
      <c r="L427" s="22">
        <f t="shared" si="23"/>
        <v>0</v>
      </c>
      <c r="M427" s="64"/>
    </row>
    <row r="428" spans="1:13" ht="15">
      <c r="A428" s="65">
        <v>408</v>
      </c>
      <c r="B428" s="17"/>
      <c r="C428" s="17"/>
      <c r="D428" s="18" t="s">
        <v>622</v>
      </c>
      <c r="E428" s="19" t="s">
        <v>587</v>
      </c>
      <c r="F428" s="20" t="s">
        <v>590</v>
      </c>
      <c r="G428" s="21" t="s">
        <v>109</v>
      </c>
      <c r="H428" s="21" t="str">
        <f t="shared" si="24"/>
        <v xml:space="preserve">900 </v>
      </c>
      <c r="I428" s="17" t="s">
        <v>37</v>
      </c>
      <c r="J428" s="17">
        <v>1</v>
      </c>
      <c r="K428" s="77"/>
      <c r="L428" s="22">
        <f t="shared" si="23"/>
        <v>0</v>
      </c>
      <c r="M428" s="64"/>
    </row>
    <row r="429" spans="1:13" ht="15">
      <c r="A429" s="65">
        <v>409</v>
      </c>
      <c r="B429" s="17"/>
      <c r="C429" s="17"/>
      <c r="D429" s="23" t="s">
        <v>622</v>
      </c>
      <c r="E429" s="19" t="s">
        <v>176</v>
      </c>
      <c r="F429" s="24" t="s">
        <v>130</v>
      </c>
      <c r="G429" s="21" t="s">
        <v>131</v>
      </c>
      <c r="H429" s="21" t="str">
        <f t="shared" si="24"/>
        <v xml:space="preserve">900 </v>
      </c>
      <c r="I429" s="17" t="s">
        <v>37</v>
      </c>
      <c r="J429" s="17">
        <v>1</v>
      </c>
      <c r="K429" s="77"/>
      <c r="L429" s="22">
        <f t="shared" si="23"/>
        <v>0</v>
      </c>
      <c r="M429" s="64"/>
    </row>
    <row r="430" spans="1:13" ht="15">
      <c r="A430" s="65">
        <v>410</v>
      </c>
      <c r="B430" s="17"/>
      <c r="C430" s="17"/>
      <c r="D430" s="18" t="s">
        <v>623</v>
      </c>
      <c r="E430" s="19" t="s">
        <v>237</v>
      </c>
      <c r="F430" s="20" t="s">
        <v>624</v>
      </c>
      <c r="G430" s="21" t="s">
        <v>116</v>
      </c>
      <c r="H430" s="21" t="str">
        <f t="shared" si="24"/>
        <v>1800</v>
      </c>
      <c r="I430" s="17" t="s">
        <v>37</v>
      </c>
      <c r="J430" s="17">
        <v>3</v>
      </c>
      <c r="K430" s="77"/>
      <c r="L430" s="22">
        <f t="shared" si="23"/>
        <v>0</v>
      </c>
      <c r="M430" s="64"/>
    </row>
    <row r="431" spans="1:13" ht="15">
      <c r="A431" s="65">
        <v>411</v>
      </c>
      <c r="B431" s="17"/>
      <c r="C431" s="17"/>
      <c r="D431" s="23" t="s">
        <v>623</v>
      </c>
      <c r="E431" s="19" t="s">
        <v>111</v>
      </c>
      <c r="F431" s="24" t="s">
        <v>581</v>
      </c>
      <c r="G431" s="21" t="s">
        <v>73</v>
      </c>
      <c r="H431" s="21" t="str">
        <f t="shared" si="24"/>
        <v xml:space="preserve">450 </v>
      </c>
      <c r="I431" s="17" t="s">
        <v>37</v>
      </c>
      <c r="J431" s="17">
        <v>1</v>
      </c>
      <c r="K431" s="77"/>
      <c r="L431" s="22">
        <f t="shared" si="23"/>
        <v>0</v>
      </c>
      <c r="M431" s="64"/>
    </row>
    <row r="432" spans="1:13" ht="15">
      <c r="A432" s="65">
        <v>412</v>
      </c>
      <c r="B432" s="17"/>
      <c r="C432" s="17"/>
      <c r="D432" s="23" t="s">
        <v>623</v>
      </c>
      <c r="E432" s="19" t="s">
        <v>364</v>
      </c>
      <c r="F432" s="24" t="s">
        <v>582</v>
      </c>
      <c r="G432" s="21" t="s">
        <v>73</v>
      </c>
      <c r="H432" s="21" t="str">
        <f t="shared" si="24"/>
        <v xml:space="preserve">450 </v>
      </c>
      <c r="I432" s="17" t="s">
        <v>37</v>
      </c>
      <c r="J432" s="17">
        <v>2</v>
      </c>
      <c r="K432" s="77"/>
      <c r="L432" s="22">
        <f t="shared" si="23"/>
        <v>0</v>
      </c>
      <c r="M432" s="64"/>
    </row>
    <row r="433" spans="1:13" ht="15">
      <c r="A433" s="65">
        <v>413</v>
      </c>
      <c r="B433" s="17"/>
      <c r="C433" s="17"/>
      <c r="D433" s="23" t="s">
        <v>623</v>
      </c>
      <c r="E433" s="19" t="s">
        <v>112</v>
      </c>
      <c r="F433" s="20" t="s">
        <v>367</v>
      </c>
      <c r="G433" s="21" t="s">
        <v>73</v>
      </c>
      <c r="H433" s="21" t="str">
        <f t="shared" si="24"/>
        <v xml:space="preserve">450 </v>
      </c>
      <c r="I433" s="17" t="s">
        <v>37</v>
      </c>
      <c r="J433" s="17">
        <v>1</v>
      </c>
      <c r="K433" s="77"/>
      <c r="L433" s="22">
        <f t="shared" si="23"/>
        <v>0</v>
      </c>
      <c r="M433" s="64"/>
    </row>
    <row r="434" spans="1:13" ht="15">
      <c r="A434" s="65">
        <v>414</v>
      </c>
      <c r="B434" s="17"/>
      <c r="C434" s="17"/>
      <c r="D434" s="23" t="s">
        <v>623</v>
      </c>
      <c r="E434" s="19" t="s">
        <v>135</v>
      </c>
      <c r="F434" s="20" t="s">
        <v>146</v>
      </c>
      <c r="G434" s="21" t="s">
        <v>73</v>
      </c>
      <c r="H434" s="21" t="str">
        <f t="shared" si="24"/>
        <v xml:space="preserve">450 </v>
      </c>
      <c r="I434" s="17" t="s">
        <v>37</v>
      </c>
      <c r="J434" s="17">
        <v>1</v>
      </c>
      <c r="K434" s="77"/>
      <c r="L434" s="22">
        <f t="shared" si="23"/>
        <v>0</v>
      </c>
      <c r="M434" s="64"/>
    </row>
    <row r="435" spans="1:13" ht="15">
      <c r="A435" s="65">
        <v>415</v>
      </c>
      <c r="B435" s="17"/>
      <c r="C435" s="17"/>
      <c r="D435" s="18" t="s">
        <v>625</v>
      </c>
      <c r="E435" s="19" t="s">
        <v>626</v>
      </c>
      <c r="F435" s="20" t="s">
        <v>627</v>
      </c>
      <c r="G435" s="21" t="s">
        <v>145</v>
      </c>
      <c r="H435" s="21" t="str">
        <f t="shared" si="24"/>
        <v>1200</v>
      </c>
      <c r="I435" s="17" t="s">
        <v>37</v>
      </c>
      <c r="J435" s="17">
        <v>1</v>
      </c>
      <c r="K435" s="77"/>
      <c r="L435" s="22">
        <f t="shared" si="23"/>
        <v>0</v>
      </c>
      <c r="M435" s="64"/>
    </row>
    <row r="436" spans="1:13" ht="15">
      <c r="A436" s="65">
        <v>416</v>
      </c>
      <c r="B436" s="17"/>
      <c r="C436" s="17"/>
      <c r="D436" s="23" t="s">
        <v>625</v>
      </c>
      <c r="E436" s="19" t="s">
        <v>111</v>
      </c>
      <c r="F436" s="24" t="s">
        <v>581</v>
      </c>
      <c r="G436" s="21" t="s">
        <v>73</v>
      </c>
      <c r="H436" s="21" t="str">
        <f t="shared" si="24"/>
        <v xml:space="preserve">450 </v>
      </c>
      <c r="I436" s="17" t="s">
        <v>37</v>
      </c>
      <c r="J436" s="17">
        <v>1</v>
      </c>
      <c r="K436" s="77"/>
      <c r="L436" s="22">
        <f t="shared" si="23"/>
        <v>0</v>
      </c>
      <c r="M436" s="64"/>
    </row>
    <row r="437" spans="1:13" ht="15">
      <c r="A437" s="65">
        <v>417</v>
      </c>
      <c r="B437" s="17"/>
      <c r="C437" s="17"/>
      <c r="D437" s="26" t="s">
        <v>628</v>
      </c>
      <c r="E437" s="27" t="s">
        <v>237</v>
      </c>
      <c r="F437" s="28" t="s">
        <v>629</v>
      </c>
      <c r="G437" s="29" t="s">
        <v>543</v>
      </c>
      <c r="H437" s="29" t="str">
        <f t="shared" si="24"/>
        <v xml:space="preserve">900 </v>
      </c>
      <c r="I437" s="16" t="s">
        <v>37</v>
      </c>
      <c r="J437" s="16">
        <v>1</v>
      </c>
      <c r="K437" s="77"/>
      <c r="L437" s="25">
        <f t="shared" si="23"/>
        <v>0</v>
      </c>
      <c r="M437" s="64"/>
    </row>
    <row r="438" spans="1:13" ht="15">
      <c r="A438" s="65">
        <v>418</v>
      </c>
      <c r="B438" s="17"/>
      <c r="C438" s="17"/>
      <c r="D438" s="23" t="s">
        <v>630</v>
      </c>
      <c r="E438" s="19" t="s">
        <v>496</v>
      </c>
      <c r="F438" s="20" t="s">
        <v>499</v>
      </c>
      <c r="G438" s="21" t="s">
        <v>94</v>
      </c>
      <c r="H438" s="21" t="str">
        <f t="shared" si="24"/>
        <v xml:space="preserve">600 </v>
      </c>
      <c r="I438" s="17" t="s">
        <v>37</v>
      </c>
      <c r="J438" s="17">
        <v>5</v>
      </c>
      <c r="K438" s="77"/>
      <c r="L438" s="22">
        <f t="shared" si="23"/>
        <v>0</v>
      </c>
      <c r="M438" s="64"/>
    </row>
    <row r="439" spans="1:13" ht="15">
      <c r="A439" s="65">
        <v>419</v>
      </c>
      <c r="B439" s="17"/>
      <c r="C439" s="17"/>
      <c r="D439" s="23" t="s">
        <v>631</v>
      </c>
      <c r="E439" s="19" t="s">
        <v>496</v>
      </c>
      <c r="F439" s="20" t="s">
        <v>497</v>
      </c>
      <c r="G439" s="21" t="s">
        <v>97</v>
      </c>
      <c r="H439" s="21" t="str">
        <f t="shared" si="24"/>
        <v xml:space="preserve">900 </v>
      </c>
      <c r="I439" s="17" t="s">
        <v>37</v>
      </c>
      <c r="J439" s="17">
        <v>1</v>
      </c>
      <c r="K439" s="77"/>
      <c r="L439" s="22">
        <f t="shared" si="23"/>
        <v>0</v>
      </c>
      <c r="M439" s="64"/>
    </row>
    <row r="440" spans="1:13" ht="15">
      <c r="A440" s="65">
        <v>420</v>
      </c>
      <c r="B440" s="17"/>
      <c r="C440" s="17"/>
      <c r="D440" s="23" t="s">
        <v>855</v>
      </c>
      <c r="E440" s="19" t="s">
        <v>102</v>
      </c>
      <c r="F440" s="24" t="s">
        <v>599</v>
      </c>
      <c r="G440" s="21" t="s">
        <v>600</v>
      </c>
      <c r="H440" s="21" t="str">
        <f t="shared" si="24"/>
        <v xml:space="preserve">800 </v>
      </c>
      <c r="I440" s="17" t="s">
        <v>37</v>
      </c>
      <c r="J440" s="17">
        <v>1</v>
      </c>
      <c r="K440" s="77"/>
      <c r="L440" s="22">
        <f t="shared" si="23"/>
        <v>0</v>
      </c>
      <c r="M440" s="64"/>
    </row>
    <row r="441" spans="1:13" ht="15">
      <c r="A441" s="65">
        <v>421</v>
      </c>
      <c r="B441" s="17"/>
      <c r="C441" s="17"/>
      <c r="D441" s="23" t="s">
        <v>856</v>
      </c>
      <c r="E441" s="19" t="s">
        <v>77</v>
      </c>
      <c r="F441" s="20" t="s">
        <v>78</v>
      </c>
      <c r="G441" s="21">
        <v>0</v>
      </c>
      <c r="H441" s="21" t="str">
        <f aca="true" t="shared" si="25" ref="H441">LEFT(G441,4)</f>
        <v>0</v>
      </c>
      <c r="I441" s="17" t="s">
        <v>37</v>
      </c>
      <c r="J441" s="17">
        <v>1</v>
      </c>
      <c r="K441" s="77"/>
      <c r="L441" s="22">
        <f aca="true" t="shared" si="26" ref="L441">J441*K441</f>
        <v>0</v>
      </c>
      <c r="M441" s="64"/>
    </row>
    <row r="442" spans="1:13" ht="15">
      <c r="A442" s="65">
        <v>422</v>
      </c>
      <c r="B442" s="17"/>
      <c r="C442" s="17"/>
      <c r="D442" s="18" t="s">
        <v>632</v>
      </c>
      <c r="E442" s="19" t="s">
        <v>123</v>
      </c>
      <c r="F442" s="20" t="s">
        <v>633</v>
      </c>
      <c r="G442" s="21" t="s">
        <v>634</v>
      </c>
      <c r="H442" s="21" t="str">
        <f t="shared" si="24"/>
        <v xml:space="preserve">600 </v>
      </c>
      <c r="I442" s="17" t="s">
        <v>37</v>
      </c>
      <c r="J442" s="17">
        <v>1</v>
      </c>
      <c r="K442" s="77"/>
      <c r="L442" s="22">
        <f t="shared" si="23"/>
        <v>0</v>
      </c>
      <c r="M442" s="64"/>
    </row>
    <row r="443" spans="1:13" ht="15">
      <c r="A443" s="65">
        <v>423</v>
      </c>
      <c r="B443" s="17"/>
      <c r="C443" s="17"/>
      <c r="D443" s="23" t="s">
        <v>632</v>
      </c>
      <c r="E443" s="19" t="s">
        <v>149</v>
      </c>
      <c r="F443" s="24" t="s">
        <v>103</v>
      </c>
      <c r="G443" s="21" t="s">
        <v>64</v>
      </c>
      <c r="H443" s="21" t="str">
        <f t="shared" si="24"/>
        <v xml:space="preserve">600 </v>
      </c>
      <c r="I443" s="17" t="s">
        <v>37</v>
      </c>
      <c r="J443" s="17">
        <v>1</v>
      </c>
      <c r="K443" s="77"/>
      <c r="L443" s="22">
        <f t="shared" si="23"/>
        <v>0</v>
      </c>
      <c r="M443" s="64"/>
    </row>
    <row r="444" spans="1:13" ht="15">
      <c r="A444" s="65">
        <v>424</v>
      </c>
      <c r="B444" s="17"/>
      <c r="C444" s="17"/>
      <c r="D444" s="18" t="s">
        <v>635</v>
      </c>
      <c r="E444" s="19" t="s">
        <v>317</v>
      </c>
      <c r="F444" s="20" t="s">
        <v>436</v>
      </c>
      <c r="G444" s="21" t="s">
        <v>157</v>
      </c>
      <c r="H444" s="21" t="str">
        <f t="shared" si="24"/>
        <v>1200</v>
      </c>
      <c r="I444" s="17" t="s">
        <v>37</v>
      </c>
      <c r="J444" s="17">
        <v>1</v>
      </c>
      <c r="K444" s="77"/>
      <c r="L444" s="22">
        <f t="shared" si="23"/>
        <v>0</v>
      </c>
      <c r="M444" s="64"/>
    </row>
    <row r="445" spans="1:13" ht="15">
      <c r="A445" s="65">
        <v>425</v>
      </c>
      <c r="B445" s="17"/>
      <c r="C445" s="17"/>
      <c r="D445" s="23" t="s">
        <v>635</v>
      </c>
      <c r="E445" s="19" t="s">
        <v>111</v>
      </c>
      <c r="F445" s="24" t="s">
        <v>63</v>
      </c>
      <c r="G445" s="21" t="s">
        <v>64</v>
      </c>
      <c r="H445" s="21" t="str">
        <f t="shared" si="24"/>
        <v xml:space="preserve">600 </v>
      </c>
      <c r="I445" s="17" t="s">
        <v>37</v>
      </c>
      <c r="J445" s="17">
        <v>1</v>
      </c>
      <c r="K445" s="77"/>
      <c r="L445" s="22">
        <f t="shared" si="23"/>
        <v>0</v>
      </c>
      <c r="M445" s="64"/>
    </row>
    <row r="446" spans="1:13" ht="15">
      <c r="A446" s="65">
        <v>426</v>
      </c>
      <c r="B446" s="17"/>
      <c r="C446" s="17"/>
      <c r="D446" s="23" t="s">
        <v>635</v>
      </c>
      <c r="E446" s="19" t="s">
        <v>364</v>
      </c>
      <c r="F446" s="24" t="s">
        <v>388</v>
      </c>
      <c r="G446" s="21" t="s">
        <v>64</v>
      </c>
      <c r="H446" s="21" t="str">
        <f t="shared" si="24"/>
        <v xml:space="preserve">600 </v>
      </c>
      <c r="I446" s="17" t="s">
        <v>37</v>
      </c>
      <c r="J446" s="17">
        <v>1</v>
      </c>
      <c r="K446" s="77"/>
      <c r="L446" s="22">
        <f t="shared" si="23"/>
        <v>0</v>
      </c>
      <c r="M446" s="64"/>
    </row>
    <row r="447" spans="1:13" ht="15">
      <c r="A447" s="65">
        <v>427</v>
      </c>
      <c r="B447" s="17"/>
      <c r="C447" s="17"/>
      <c r="D447" s="18" t="s">
        <v>636</v>
      </c>
      <c r="E447" s="19" t="s">
        <v>47</v>
      </c>
      <c r="F447" s="28" t="s">
        <v>542</v>
      </c>
      <c r="G447" s="21" t="s">
        <v>543</v>
      </c>
      <c r="H447" s="21" t="str">
        <f t="shared" si="24"/>
        <v xml:space="preserve">900 </v>
      </c>
      <c r="I447" s="17" t="s">
        <v>37</v>
      </c>
      <c r="J447" s="17">
        <v>1</v>
      </c>
      <c r="K447" s="77"/>
      <c r="L447" s="22">
        <f t="shared" si="23"/>
        <v>0</v>
      </c>
      <c r="M447" s="64"/>
    </row>
    <row r="448" spans="1:13" ht="15">
      <c r="A448" s="65">
        <v>428</v>
      </c>
      <c r="B448" s="17"/>
      <c r="C448" s="17"/>
      <c r="D448" s="23" t="s">
        <v>636</v>
      </c>
      <c r="E448" s="19" t="s">
        <v>111</v>
      </c>
      <c r="F448" s="24" t="s">
        <v>581</v>
      </c>
      <c r="G448" s="21" t="s">
        <v>73</v>
      </c>
      <c r="H448" s="21" t="str">
        <f t="shared" si="24"/>
        <v xml:space="preserve">450 </v>
      </c>
      <c r="I448" s="17" t="s">
        <v>37</v>
      </c>
      <c r="J448" s="17">
        <v>1</v>
      </c>
      <c r="K448" s="77"/>
      <c r="L448" s="22">
        <f t="shared" si="23"/>
        <v>0</v>
      </c>
      <c r="M448" s="64"/>
    </row>
    <row r="449" spans="1:13" ht="15">
      <c r="A449" s="65">
        <v>429</v>
      </c>
      <c r="B449" s="17"/>
      <c r="C449" s="17"/>
      <c r="D449" s="18" t="s">
        <v>637</v>
      </c>
      <c r="E449" s="19" t="s">
        <v>47</v>
      </c>
      <c r="F449" s="20" t="s">
        <v>115</v>
      </c>
      <c r="G449" s="21" t="s">
        <v>116</v>
      </c>
      <c r="H449" s="21" t="str">
        <f t="shared" si="24"/>
        <v>1800</v>
      </c>
      <c r="I449" s="17" t="s">
        <v>37</v>
      </c>
      <c r="J449" s="17">
        <v>1</v>
      </c>
      <c r="K449" s="77"/>
      <c r="L449" s="22">
        <f t="shared" si="23"/>
        <v>0</v>
      </c>
      <c r="M449" s="64"/>
    </row>
    <row r="450" spans="1:13" ht="15">
      <c r="A450" s="65">
        <v>430</v>
      </c>
      <c r="B450" s="17"/>
      <c r="C450" s="17"/>
      <c r="D450" s="23" t="s">
        <v>637</v>
      </c>
      <c r="E450" s="19" t="s">
        <v>166</v>
      </c>
      <c r="F450" s="20" t="s">
        <v>146</v>
      </c>
      <c r="G450" s="21" t="s">
        <v>73</v>
      </c>
      <c r="H450" s="21" t="str">
        <f t="shared" si="24"/>
        <v xml:space="preserve">450 </v>
      </c>
      <c r="I450" s="17" t="s">
        <v>37</v>
      </c>
      <c r="J450" s="17">
        <v>1</v>
      </c>
      <c r="K450" s="77"/>
      <c r="L450" s="22">
        <f t="shared" si="23"/>
        <v>0</v>
      </c>
      <c r="M450" s="64"/>
    </row>
    <row r="451" spans="1:13" ht="15">
      <c r="A451" s="65">
        <v>431</v>
      </c>
      <c r="B451" s="17"/>
      <c r="C451" s="17"/>
      <c r="D451" s="18" t="s">
        <v>638</v>
      </c>
      <c r="E451" s="19" t="s">
        <v>133</v>
      </c>
      <c r="F451" s="20" t="s">
        <v>139</v>
      </c>
      <c r="G451" s="21" t="s">
        <v>140</v>
      </c>
      <c r="H451" s="21" t="str">
        <f t="shared" si="24"/>
        <v>1500</v>
      </c>
      <c r="I451" s="17" t="s">
        <v>37</v>
      </c>
      <c r="J451" s="17">
        <v>2</v>
      </c>
      <c r="K451" s="77"/>
      <c r="L451" s="22">
        <f t="shared" si="23"/>
        <v>0</v>
      </c>
      <c r="M451" s="64"/>
    </row>
    <row r="452" spans="1:13" ht="15">
      <c r="A452" s="65">
        <v>432</v>
      </c>
      <c r="B452" s="17"/>
      <c r="C452" s="17"/>
      <c r="D452" s="23" t="s">
        <v>638</v>
      </c>
      <c r="E452" s="19" t="s">
        <v>111</v>
      </c>
      <c r="F452" s="24" t="s">
        <v>581</v>
      </c>
      <c r="G452" s="21" t="s">
        <v>73</v>
      </c>
      <c r="H452" s="21" t="str">
        <f t="shared" si="24"/>
        <v xml:space="preserve">450 </v>
      </c>
      <c r="I452" s="17" t="s">
        <v>37</v>
      </c>
      <c r="J452" s="17">
        <v>2</v>
      </c>
      <c r="K452" s="77"/>
      <c r="L452" s="22">
        <f t="shared" si="23"/>
        <v>0</v>
      </c>
      <c r="M452" s="64"/>
    </row>
    <row r="453" spans="1:13" ht="15">
      <c r="A453" s="65">
        <v>433</v>
      </c>
      <c r="B453" s="17"/>
      <c r="C453" s="17"/>
      <c r="D453" s="23" t="s">
        <v>638</v>
      </c>
      <c r="E453" s="19" t="s">
        <v>387</v>
      </c>
      <c r="F453" s="24" t="s">
        <v>582</v>
      </c>
      <c r="G453" s="21" t="s">
        <v>73</v>
      </c>
      <c r="H453" s="21" t="str">
        <f t="shared" si="24"/>
        <v xml:space="preserve">450 </v>
      </c>
      <c r="I453" s="17" t="s">
        <v>37</v>
      </c>
      <c r="J453" s="17">
        <v>2</v>
      </c>
      <c r="K453" s="77"/>
      <c r="L453" s="22">
        <f t="shared" si="23"/>
        <v>0</v>
      </c>
      <c r="M453" s="64"/>
    </row>
    <row r="454" spans="1:13" ht="15">
      <c r="A454" s="65">
        <v>434</v>
      </c>
      <c r="B454" s="17"/>
      <c r="C454" s="17"/>
      <c r="D454" s="18" t="s">
        <v>639</v>
      </c>
      <c r="E454" s="19" t="s">
        <v>118</v>
      </c>
      <c r="F454" s="20" t="s">
        <v>119</v>
      </c>
      <c r="G454" s="21" t="s">
        <v>57</v>
      </c>
      <c r="H454" s="21" t="str">
        <f t="shared" si="24"/>
        <v xml:space="preserve">900 </v>
      </c>
      <c r="I454" s="17" t="s">
        <v>37</v>
      </c>
      <c r="J454" s="17">
        <v>1</v>
      </c>
      <c r="K454" s="77"/>
      <c r="L454" s="22">
        <f t="shared" si="23"/>
        <v>0</v>
      </c>
      <c r="M454" s="64"/>
    </row>
    <row r="455" spans="1:13" ht="15">
      <c r="A455" s="65">
        <v>435</v>
      </c>
      <c r="B455" s="17"/>
      <c r="C455" s="17"/>
      <c r="D455" s="18" t="s">
        <v>640</v>
      </c>
      <c r="E455" s="19" t="s">
        <v>118</v>
      </c>
      <c r="F455" s="20" t="s">
        <v>442</v>
      </c>
      <c r="G455" s="21" t="s">
        <v>443</v>
      </c>
      <c r="H455" s="21" t="str">
        <f t="shared" si="24"/>
        <v xml:space="preserve">600 </v>
      </c>
      <c r="I455" s="17" t="s">
        <v>37</v>
      </c>
      <c r="J455" s="17">
        <v>1</v>
      </c>
      <c r="K455" s="77"/>
      <c r="L455" s="22">
        <f t="shared" si="23"/>
        <v>0</v>
      </c>
      <c r="M455" s="64"/>
    </row>
    <row r="456" spans="1:13" ht="15">
      <c r="A456" s="65">
        <v>436</v>
      </c>
      <c r="B456" s="17"/>
      <c r="C456" s="17"/>
      <c r="D456" s="18" t="s">
        <v>641</v>
      </c>
      <c r="E456" s="19" t="s">
        <v>642</v>
      </c>
      <c r="F456" s="20" t="s">
        <v>643</v>
      </c>
      <c r="G456" s="21" t="s">
        <v>644</v>
      </c>
      <c r="H456" s="21" t="str">
        <f t="shared" si="24"/>
        <v>1300</v>
      </c>
      <c r="I456" s="17" t="s">
        <v>37</v>
      </c>
      <c r="J456" s="17">
        <v>1</v>
      </c>
      <c r="K456" s="77"/>
      <c r="L456" s="22">
        <f t="shared" si="23"/>
        <v>0</v>
      </c>
      <c r="M456" s="64"/>
    </row>
    <row r="457" spans="1:13" ht="15">
      <c r="A457" s="65">
        <v>437</v>
      </c>
      <c r="B457" s="17"/>
      <c r="C457" s="17"/>
      <c r="D457" s="18" t="s">
        <v>645</v>
      </c>
      <c r="E457" s="19" t="s">
        <v>169</v>
      </c>
      <c r="F457" s="20" t="s">
        <v>333</v>
      </c>
      <c r="G457" s="21" t="s">
        <v>334</v>
      </c>
      <c r="H457" s="21" t="str">
        <f t="shared" si="24"/>
        <v xml:space="preserve">550 </v>
      </c>
      <c r="I457" s="17" t="s">
        <v>37</v>
      </c>
      <c r="J457" s="17">
        <v>1</v>
      </c>
      <c r="K457" s="77"/>
      <c r="L457" s="22">
        <f t="shared" si="23"/>
        <v>0</v>
      </c>
      <c r="M457" s="64"/>
    </row>
    <row r="458" spans="1:13" ht="15">
      <c r="A458" s="65">
        <v>438</v>
      </c>
      <c r="B458" s="17"/>
      <c r="C458" s="17"/>
      <c r="D458" s="18" t="s">
        <v>646</v>
      </c>
      <c r="E458" s="19" t="s">
        <v>237</v>
      </c>
      <c r="F458" s="20" t="s">
        <v>647</v>
      </c>
      <c r="G458" s="21" t="s">
        <v>101</v>
      </c>
      <c r="H458" s="21" t="str">
        <f t="shared" si="24"/>
        <v xml:space="preserve">600 </v>
      </c>
      <c r="I458" s="17" t="s">
        <v>37</v>
      </c>
      <c r="J458" s="17">
        <v>1</v>
      </c>
      <c r="K458" s="77"/>
      <c r="L458" s="22">
        <f t="shared" si="23"/>
        <v>0</v>
      </c>
      <c r="M458" s="64"/>
    </row>
    <row r="459" spans="1:13" ht="15">
      <c r="A459" s="65">
        <v>439</v>
      </c>
      <c r="B459" s="17"/>
      <c r="C459" s="17"/>
      <c r="D459" s="23" t="s">
        <v>648</v>
      </c>
      <c r="E459" s="19" t="s">
        <v>496</v>
      </c>
      <c r="F459" s="20" t="s">
        <v>499</v>
      </c>
      <c r="G459" s="21" t="s">
        <v>94</v>
      </c>
      <c r="H459" s="21" t="str">
        <f t="shared" si="24"/>
        <v xml:space="preserve">600 </v>
      </c>
      <c r="I459" s="17" t="s">
        <v>37</v>
      </c>
      <c r="J459" s="17">
        <v>5</v>
      </c>
      <c r="K459" s="77"/>
      <c r="L459" s="22">
        <f t="shared" si="23"/>
        <v>0</v>
      </c>
      <c r="M459" s="64"/>
    </row>
    <row r="460" spans="1:13" ht="15">
      <c r="A460" s="65">
        <v>440</v>
      </c>
      <c r="B460" s="17"/>
      <c r="C460" s="17"/>
      <c r="D460" s="18" t="s">
        <v>649</v>
      </c>
      <c r="E460" s="19" t="s">
        <v>123</v>
      </c>
      <c r="F460" s="20" t="s">
        <v>124</v>
      </c>
      <c r="G460" s="21" t="s">
        <v>101</v>
      </c>
      <c r="H460" s="21" t="str">
        <f t="shared" si="24"/>
        <v xml:space="preserve">600 </v>
      </c>
      <c r="I460" s="17" t="s">
        <v>37</v>
      </c>
      <c r="J460" s="17">
        <v>1</v>
      </c>
      <c r="K460" s="77"/>
      <c r="L460" s="22">
        <f t="shared" si="23"/>
        <v>0</v>
      </c>
      <c r="M460" s="64"/>
    </row>
    <row r="461" spans="1:13" ht="15">
      <c r="A461" s="65">
        <v>441</v>
      </c>
      <c r="B461" s="17"/>
      <c r="C461" s="17"/>
      <c r="D461" s="23" t="s">
        <v>649</v>
      </c>
      <c r="E461" s="19" t="s">
        <v>149</v>
      </c>
      <c r="F461" s="24" t="s">
        <v>103</v>
      </c>
      <c r="G461" s="21" t="s">
        <v>64</v>
      </c>
      <c r="H461" s="21" t="str">
        <f t="shared" si="24"/>
        <v xml:space="preserve">600 </v>
      </c>
      <c r="I461" s="17" t="s">
        <v>37</v>
      </c>
      <c r="J461" s="17">
        <v>1</v>
      </c>
      <c r="K461" s="77"/>
      <c r="L461" s="22">
        <f t="shared" si="23"/>
        <v>0</v>
      </c>
      <c r="M461" s="64"/>
    </row>
    <row r="462" spans="1:13" ht="15">
      <c r="A462" s="65">
        <v>442</v>
      </c>
      <c r="B462" s="17"/>
      <c r="C462" s="17"/>
      <c r="D462" s="18" t="s">
        <v>650</v>
      </c>
      <c r="E462" s="19" t="s">
        <v>317</v>
      </c>
      <c r="F462" s="20" t="s">
        <v>436</v>
      </c>
      <c r="G462" s="21" t="s">
        <v>157</v>
      </c>
      <c r="H462" s="21" t="str">
        <f t="shared" si="24"/>
        <v>1200</v>
      </c>
      <c r="I462" s="17" t="s">
        <v>37</v>
      </c>
      <c r="J462" s="17">
        <v>2</v>
      </c>
      <c r="K462" s="77"/>
      <c r="L462" s="22">
        <f t="shared" si="23"/>
        <v>0</v>
      </c>
      <c r="M462" s="64"/>
    </row>
    <row r="463" spans="1:13" ht="15">
      <c r="A463" s="65">
        <v>443</v>
      </c>
      <c r="B463" s="17"/>
      <c r="C463" s="17"/>
      <c r="D463" s="23" t="s">
        <v>650</v>
      </c>
      <c r="E463" s="19" t="s">
        <v>111</v>
      </c>
      <c r="F463" s="24" t="s">
        <v>63</v>
      </c>
      <c r="G463" s="21" t="s">
        <v>64</v>
      </c>
      <c r="H463" s="21" t="str">
        <f t="shared" si="24"/>
        <v xml:space="preserve">600 </v>
      </c>
      <c r="I463" s="17" t="s">
        <v>37</v>
      </c>
      <c r="J463" s="17">
        <v>2</v>
      </c>
      <c r="K463" s="77"/>
      <c r="L463" s="22">
        <f t="shared" si="23"/>
        <v>0</v>
      </c>
      <c r="M463" s="64"/>
    </row>
    <row r="464" spans="1:13" ht="15">
      <c r="A464" s="65">
        <v>444</v>
      </c>
      <c r="B464" s="17"/>
      <c r="C464" s="17"/>
      <c r="D464" s="23" t="s">
        <v>650</v>
      </c>
      <c r="E464" s="19" t="s">
        <v>387</v>
      </c>
      <c r="F464" s="24" t="s">
        <v>388</v>
      </c>
      <c r="G464" s="21" t="s">
        <v>64</v>
      </c>
      <c r="H464" s="21" t="str">
        <f t="shared" si="24"/>
        <v xml:space="preserve">600 </v>
      </c>
      <c r="I464" s="17" t="s">
        <v>37</v>
      </c>
      <c r="J464" s="17">
        <v>2</v>
      </c>
      <c r="K464" s="77"/>
      <c r="L464" s="22">
        <f t="shared" si="23"/>
        <v>0</v>
      </c>
      <c r="M464" s="64"/>
    </row>
    <row r="465" spans="1:13" ht="15">
      <c r="A465" s="65">
        <v>445</v>
      </c>
      <c r="B465" s="17"/>
      <c r="C465" s="17"/>
      <c r="D465" s="18" t="s">
        <v>651</v>
      </c>
      <c r="E465" s="19" t="s">
        <v>123</v>
      </c>
      <c r="F465" s="20" t="s">
        <v>864</v>
      </c>
      <c r="G465" s="21" t="s">
        <v>418</v>
      </c>
      <c r="H465" s="21" t="str">
        <f t="shared" si="24"/>
        <v xml:space="preserve">650 </v>
      </c>
      <c r="I465" s="17" t="s">
        <v>37</v>
      </c>
      <c r="J465" s="17">
        <v>1</v>
      </c>
      <c r="K465" s="77"/>
      <c r="L465" s="22">
        <f t="shared" si="23"/>
        <v>0</v>
      </c>
      <c r="M465" s="64"/>
    </row>
    <row r="466" spans="1:13" ht="15">
      <c r="A466" s="65">
        <v>446</v>
      </c>
      <c r="B466" s="17"/>
      <c r="C466" s="17"/>
      <c r="D466" s="18" t="s">
        <v>651</v>
      </c>
      <c r="E466" s="19" t="s">
        <v>849</v>
      </c>
      <c r="F466" s="28" t="s">
        <v>850</v>
      </c>
      <c r="G466" s="21" t="s">
        <v>851</v>
      </c>
      <c r="H466" s="21" t="str">
        <f t="shared" si="24"/>
        <v xml:space="preserve">650 </v>
      </c>
      <c r="I466" s="17" t="s">
        <v>37</v>
      </c>
      <c r="J466" s="17">
        <v>2</v>
      </c>
      <c r="K466" s="77"/>
      <c r="L466" s="22">
        <f t="shared" si="23"/>
        <v>0</v>
      </c>
      <c r="M466" s="64"/>
    </row>
    <row r="467" spans="1:13" ht="15">
      <c r="A467" s="65">
        <v>447</v>
      </c>
      <c r="B467" s="17"/>
      <c r="C467" s="17"/>
      <c r="D467" s="18" t="s">
        <v>652</v>
      </c>
      <c r="E467" s="19" t="s">
        <v>420</v>
      </c>
      <c r="F467" s="20" t="s">
        <v>512</v>
      </c>
      <c r="G467" s="21" t="s">
        <v>183</v>
      </c>
      <c r="H467" s="21" t="str">
        <f t="shared" si="24"/>
        <v>1200</v>
      </c>
      <c r="I467" s="17" t="s">
        <v>37</v>
      </c>
      <c r="J467" s="17">
        <v>2</v>
      </c>
      <c r="K467" s="77"/>
      <c r="L467" s="22">
        <f t="shared" si="23"/>
        <v>0</v>
      </c>
      <c r="M467" s="64"/>
    </row>
    <row r="468" spans="1:13" ht="15">
      <c r="A468" s="65">
        <v>448</v>
      </c>
      <c r="B468" s="17"/>
      <c r="C468" s="17"/>
      <c r="D468" s="18" t="s">
        <v>652</v>
      </c>
      <c r="E468" s="19" t="s">
        <v>111</v>
      </c>
      <c r="F468" s="20" t="s">
        <v>63</v>
      </c>
      <c r="G468" s="21" t="s">
        <v>64</v>
      </c>
      <c r="H468" s="21" t="str">
        <f t="shared" si="24"/>
        <v xml:space="preserve">600 </v>
      </c>
      <c r="I468" s="17" t="s">
        <v>37</v>
      </c>
      <c r="J468" s="17">
        <v>8</v>
      </c>
      <c r="K468" s="77"/>
      <c r="L468" s="22">
        <f t="shared" si="23"/>
        <v>0</v>
      </c>
      <c r="M468" s="64"/>
    </row>
    <row r="469" spans="1:13" ht="15">
      <c r="A469" s="65">
        <v>449</v>
      </c>
      <c r="B469" s="17"/>
      <c r="C469" s="17"/>
      <c r="D469" s="18" t="s">
        <v>653</v>
      </c>
      <c r="E469" s="19" t="s">
        <v>626</v>
      </c>
      <c r="F469" s="20" t="s">
        <v>654</v>
      </c>
      <c r="G469" s="21" t="s">
        <v>61</v>
      </c>
      <c r="H469" s="21" t="str">
        <f t="shared" si="24"/>
        <v>1800</v>
      </c>
      <c r="I469" s="17" t="s">
        <v>37</v>
      </c>
      <c r="J469" s="17">
        <v>1</v>
      </c>
      <c r="K469" s="77"/>
      <c r="L469" s="22">
        <f t="shared" si="23"/>
        <v>0</v>
      </c>
      <c r="M469" s="64"/>
    </row>
    <row r="470" spans="1:13" ht="15">
      <c r="A470" s="65">
        <v>450</v>
      </c>
      <c r="B470" s="17"/>
      <c r="C470" s="17"/>
      <c r="D470" s="18" t="s">
        <v>655</v>
      </c>
      <c r="E470" s="19" t="s">
        <v>133</v>
      </c>
      <c r="F470" s="20" t="s">
        <v>139</v>
      </c>
      <c r="G470" s="21" t="s">
        <v>140</v>
      </c>
      <c r="H470" s="21" t="str">
        <f t="shared" si="24"/>
        <v>1500</v>
      </c>
      <c r="I470" s="17" t="s">
        <v>37</v>
      </c>
      <c r="J470" s="17">
        <v>3</v>
      </c>
      <c r="K470" s="77"/>
      <c r="L470" s="22">
        <f t="shared" si="23"/>
        <v>0</v>
      </c>
      <c r="M470" s="64"/>
    </row>
    <row r="471" spans="1:13" ht="15">
      <c r="A471" s="65">
        <v>451</v>
      </c>
      <c r="B471" s="17"/>
      <c r="C471" s="17"/>
      <c r="D471" s="23" t="s">
        <v>655</v>
      </c>
      <c r="E471" s="19" t="s">
        <v>111</v>
      </c>
      <c r="F471" s="24" t="s">
        <v>581</v>
      </c>
      <c r="G471" s="21" t="s">
        <v>73</v>
      </c>
      <c r="H471" s="21" t="str">
        <f t="shared" si="24"/>
        <v xml:space="preserve">450 </v>
      </c>
      <c r="I471" s="17" t="s">
        <v>37</v>
      </c>
      <c r="J471" s="17">
        <v>2</v>
      </c>
      <c r="K471" s="77"/>
      <c r="L471" s="22">
        <f t="shared" si="23"/>
        <v>0</v>
      </c>
      <c r="M471" s="64"/>
    </row>
    <row r="472" spans="1:13" ht="15">
      <c r="A472" s="65">
        <v>452</v>
      </c>
      <c r="B472" s="17"/>
      <c r="C472" s="17"/>
      <c r="D472" s="23" t="s">
        <v>655</v>
      </c>
      <c r="E472" s="19" t="s">
        <v>135</v>
      </c>
      <c r="F472" s="20" t="s">
        <v>146</v>
      </c>
      <c r="G472" s="21" t="s">
        <v>73</v>
      </c>
      <c r="H472" s="21" t="str">
        <f t="shared" si="24"/>
        <v xml:space="preserve">450 </v>
      </c>
      <c r="I472" s="17" t="s">
        <v>37</v>
      </c>
      <c r="J472" s="17">
        <v>4</v>
      </c>
      <c r="K472" s="77"/>
      <c r="L472" s="22">
        <f t="shared" si="23"/>
        <v>0</v>
      </c>
      <c r="M472" s="64"/>
    </row>
    <row r="473" spans="1:13" ht="15">
      <c r="A473" s="65">
        <v>453</v>
      </c>
      <c r="B473" s="17"/>
      <c r="C473" s="17"/>
      <c r="D473" s="18" t="s">
        <v>656</v>
      </c>
      <c r="E473" s="19" t="s">
        <v>118</v>
      </c>
      <c r="F473" s="20" t="s">
        <v>119</v>
      </c>
      <c r="G473" s="21" t="s">
        <v>57</v>
      </c>
      <c r="H473" s="21" t="str">
        <f t="shared" si="24"/>
        <v xml:space="preserve">900 </v>
      </c>
      <c r="I473" s="17" t="s">
        <v>37</v>
      </c>
      <c r="J473" s="17">
        <v>2</v>
      </c>
      <c r="K473" s="77"/>
      <c r="L473" s="22">
        <f t="shared" si="23"/>
        <v>0</v>
      </c>
      <c r="M473" s="64"/>
    </row>
    <row r="474" spans="1:13" ht="15">
      <c r="A474" s="65">
        <v>454</v>
      </c>
      <c r="B474" s="17"/>
      <c r="C474" s="17"/>
      <c r="D474" s="18" t="s">
        <v>657</v>
      </c>
      <c r="E474" s="19" t="s">
        <v>169</v>
      </c>
      <c r="F474" s="20" t="s">
        <v>333</v>
      </c>
      <c r="G474" s="21" t="s">
        <v>334</v>
      </c>
      <c r="H474" s="21" t="str">
        <f t="shared" si="24"/>
        <v xml:space="preserve">550 </v>
      </c>
      <c r="I474" s="17" t="s">
        <v>37</v>
      </c>
      <c r="J474" s="17">
        <v>1</v>
      </c>
      <c r="K474" s="77"/>
      <c r="L474" s="22">
        <f t="shared" si="23"/>
        <v>0</v>
      </c>
      <c r="M474" s="64"/>
    </row>
    <row r="475" spans="1:13" ht="15">
      <c r="A475" s="65">
        <v>455</v>
      </c>
      <c r="B475" s="17"/>
      <c r="C475" s="17"/>
      <c r="D475" s="23" t="s">
        <v>658</v>
      </c>
      <c r="E475" s="19" t="s">
        <v>102</v>
      </c>
      <c r="F475" s="24" t="s">
        <v>599</v>
      </c>
      <c r="G475" s="21" t="s">
        <v>600</v>
      </c>
      <c r="H475" s="21" t="str">
        <f t="shared" si="24"/>
        <v xml:space="preserve">800 </v>
      </c>
      <c r="I475" s="17" t="s">
        <v>37</v>
      </c>
      <c r="J475" s="17">
        <v>2</v>
      </c>
      <c r="K475" s="77"/>
      <c r="L475" s="22">
        <f t="shared" si="23"/>
        <v>0</v>
      </c>
      <c r="M475" s="64"/>
    </row>
    <row r="476" spans="1:13" ht="15">
      <c r="A476" s="65">
        <v>456</v>
      </c>
      <c r="B476" s="17"/>
      <c r="C476" s="17"/>
      <c r="D476" s="23" t="s">
        <v>659</v>
      </c>
      <c r="E476" s="19" t="s">
        <v>660</v>
      </c>
      <c r="F476" s="20" t="s">
        <v>661</v>
      </c>
      <c r="G476" s="21" t="s">
        <v>94</v>
      </c>
      <c r="H476" s="21" t="str">
        <f t="shared" si="24"/>
        <v xml:space="preserve">600 </v>
      </c>
      <c r="I476" s="17" t="s">
        <v>37</v>
      </c>
      <c r="J476" s="16">
        <v>1</v>
      </c>
      <c r="K476" s="77"/>
      <c r="L476" s="25">
        <f t="shared" si="23"/>
        <v>0</v>
      </c>
      <c r="M476" s="64"/>
    </row>
    <row r="477" spans="1:13" ht="15">
      <c r="A477" s="65">
        <v>457</v>
      </c>
      <c r="B477" s="17"/>
      <c r="C477" s="17"/>
      <c r="D477" s="18" t="s">
        <v>662</v>
      </c>
      <c r="E477" s="19" t="s">
        <v>34</v>
      </c>
      <c r="F477" s="20" t="s">
        <v>35</v>
      </c>
      <c r="G477" s="21" t="s">
        <v>36</v>
      </c>
      <c r="H477" s="21" t="str">
        <f t="shared" si="24"/>
        <v>1200</v>
      </c>
      <c r="I477" s="17" t="s">
        <v>37</v>
      </c>
      <c r="J477" s="17">
        <v>3</v>
      </c>
      <c r="K477" s="77"/>
      <c r="L477" s="22">
        <f t="shared" si="23"/>
        <v>0</v>
      </c>
      <c r="M477" s="64"/>
    </row>
    <row r="478" spans="1:13" ht="15">
      <c r="A478" s="65">
        <v>458</v>
      </c>
      <c r="B478" s="17"/>
      <c r="C478" s="17"/>
      <c r="D478" s="18" t="s">
        <v>663</v>
      </c>
      <c r="E478" s="19" t="s">
        <v>39</v>
      </c>
      <c r="F478" s="20" t="s">
        <v>40</v>
      </c>
      <c r="G478" s="21" t="s">
        <v>41</v>
      </c>
      <c r="H478" s="21" t="str">
        <f t="shared" si="24"/>
        <v>2240</v>
      </c>
      <c r="I478" s="17" t="s">
        <v>37</v>
      </c>
      <c r="J478" s="17">
        <v>6</v>
      </c>
      <c r="K478" s="77"/>
      <c r="L478" s="22">
        <f t="shared" si="23"/>
        <v>0</v>
      </c>
      <c r="M478" s="64"/>
    </row>
    <row r="479" spans="1:13" ht="15">
      <c r="A479" s="65">
        <v>459</v>
      </c>
      <c r="B479" s="17"/>
      <c r="C479" s="17"/>
      <c r="D479" s="18" t="s">
        <v>664</v>
      </c>
      <c r="E479" s="19" t="s">
        <v>43</v>
      </c>
      <c r="F479" s="20" t="s">
        <v>665</v>
      </c>
      <c r="G479" s="21" t="s">
        <v>666</v>
      </c>
      <c r="H479" s="21" t="str">
        <f t="shared" si="24"/>
        <v>3000</v>
      </c>
      <c r="I479" s="17" t="s">
        <v>37</v>
      </c>
      <c r="J479" s="17">
        <v>1</v>
      </c>
      <c r="K479" s="77"/>
      <c r="L479" s="22">
        <f t="shared" si="23"/>
        <v>0</v>
      </c>
      <c r="M479" s="64"/>
    </row>
    <row r="480" spans="1:13" ht="15">
      <c r="A480" s="65">
        <v>460</v>
      </c>
      <c r="B480" s="17"/>
      <c r="C480" s="17"/>
      <c r="D480" s="18" t="s">
        <v>667</v>
      </c>
      <c r="E480" s="19" t="s">
        <v>47</v>
      </c>
      <c r="F480" s="20" t="s">
        <v>212</v>
      </c>
      <c r="G480" s="21" t="s">
        <v>213</v>
      </c>
      <c r="H480" s="21" t="str">
        <f t="shared" si="24"/>
        <v>1500</v>
      </c>
      <c r="I480" s="17" t="s">
        <v>37</v>
      </c>
      <c r="J480" s="17">
        <v>1</v>
      </c>
      <c r="K480" s="77"/>
      <c r="L480" s="22">
        <f t="shared" si="23"/>
        <v>0</v>
      </c>
      <c r="M480" s="64"/>
    </row>
    <row r="481" spans="1:13" ht="15">
      <c r="A481" s="65">
        <v>461</v>
      </c>
      <c r="B481" s="17"/>
      <c r="C481" s="17"/>
      <c r="D481" s="18" t="s">
        <v>668</v>
      </c>
      <c r="E481" s="19" t="s">
        <v>123</v>
      </c>
      <c r="F481" s="20" t="s">
        <v>159</v>
      </c>
      <c r="G481" s="21" t="s">
        <v>160</v>
      </c>
      <c r="H481" s="21" t="str">
        <f t="shared" si="24"/>
        <v xml:space="preserve">600 </v>
      </c>
      <c r="I481" s="17" t="s">
        <v>37</v>
      </c>
      <c r="J481" s="17">
        <v>1</v>
      </c>
      <c r="K481" s="77"/>
      <c r="L481" s="22">
        <f t="shared" si="23"/>
        <v>0</v>
      </c>
      <c r="M481" s="64"/>
    </row>
    <row r="482" spans="1:13" ht="15">
      <c r="A482" s="65">
        <v>462</v>
      </c>
      <c r="B482" s="17"/>
      <c r="C482" s="17"/>
      <c r="D482" s="23" t="s">
        <v>668</v>
      </c>
      <c r="E482" s="19" t="s">
        <v>149</v>
      </c>
      <c r="F482" s="24" t="s">
        <v>103</v>
      </c>
      <c r="G482" s="21" t="s">
        <v>64</v>
      </c>
      <c r="H482" s="21" t="str">
        <f t="shared" si="24"/>
        <v xml:space="preserve">600 </v>
      </c>
      <c r="I482" s="17" t="s">
        <v>37</v>
      </c>
      <c r="J482" s="17">
        <v>1</v>
      </c>
      <c r="K482" s="77"/>
      <c r="L482" s="22">
        <f t="shared" si="23"/>
        <v>0</v>
      </c>
      <c r="M482" s="64"/>
    </row>
    <row r="483" spans="1:13" ht="15">
      <c r="A483" s="65">
        <v>463</v>
      </c>
      <c r="B483" s="17"/>
      <c r="C483" s="17"/>
      <c r="D483" s="18" t="s">
        <v>669</v>
      </c>
      <c r="E483" s="19" t="s">
        <v>47</v>
      </c>
      <c r="F483" s="20" t="s">
        <v>493</v>
      </c>
      <c r="G483" s="21" t="s">
        <v>494</v>
      </c>
      <c r="H483" s="21" t="str">
        <f t="shared" si="24"/>
        <v xml:space="preserve">900 </v>
      </c>
      <c r="I483" s="17" t="s">
        <v>37</v>
      </c>
      <c r="J483" s="17">
        <v>1</v>
      </c>
      <c r="K483" s="77"/>
      <c r="L483" s="22">
        <f t="shared" si="23"/>
        <v>0</v>
      </c>
      <c r="M483" s="64"/>
    </row>
    <row r="484" spans="1:13" ht="15">
      <c r="A484" s="65">
        <v>464</v>
      </c>
      <c r="B484" s="17"/>
      <c r="C484" s="17"/>
      <c r="D484" s="23" t="s">
        <v>669</v>
      </c>
      <c r="E484" s="19" t="s">
        <v>176</v>
      </c>
      <c r="F484" s="24" t="s">
        <v>130</v>
      </c>
      <c r="G484" s="21" t="s">
        <v>131</v>
      </c>
      <c r="H484" s="21" t="str">
        <f t="shared" si="24"/>
        <v xml:space="preserve">900 </v>
      </c>
      <c r="I484" s="17" t="s">
        <v>37</v>
      </c>
      <c r="J484" s="17">
        <v>1</v>
      </c>
      <c r="K484" s="77"/>
      <c r="L484" s="22">
        <f t="shared" si="23"/>
        <v>0</v>
      </c>
      <c r="M484" s="64"/>
    </row>
    <row r="485" spans="1:13" ht="15">
      <c r="A485" s="65">
        <v>465</v>
      </c>
      <c r="B485" s="17"/>
      <c r="C485" s="17"/>
      <c r="D485" s="18" t="s">
        <v>670</v>
      </c>
      <c r="E485" s="19" t="s">
        <v>47</v>
      </c>
      <c r="F485" s="20" t="s">
        <v>671</v>
      </c>
      <c r="G485" s="21" t="s">
        <v>164</v>
      </c>
      <c r="H485" s="21" t="str">
        <f t="shared" si="24"/>
        <v>1200</v>
      </c>
      <c r="I485" s="17" t="s">
        <v>37</v>
      </c>
      <c r="J485" s="17">
        <v>1</v>
      </c>
      <c r="K485" s="77"/>
      <c r="L485" s="22">
        <f aca="true" t="shared" si="27" ref="L485:L550">J485*K485</f>
        <v>0</v>
      </c>
      <c r="M485" s="64"/>
    </row>
    <row r="486" spans="1:13" ht="15">
      <c r="A486" s="65">
        <v>466</v>
      </c>
      <c r="B486" s="17"/>
      <c r="C486" s="17"/>
      <c r="D486" s="23" t="s">
        <v>670</v>
      </c>
      <c r="E486" s="19" t="s">
        <v>111</v>
      </c>
      <c r="F486" s="24" t="s">
        <v>63</v>
      </c>
      <c r="G486" s="21" t="s">
        <v>64</v>
      </c>
      <c r="H486" s="21" t="str">
        <f t="shared" si="24"/>
        <v xml:space="preserve">600 </v>
      </c>
      <c r="I486" s="17" t="s">
        <v>37</v>
      </c>
      <c r="J486" s="17">
        <v>2</v>
      </c>
      <c r="K486" s="77"/>
      <c r="L486" s="22">
        <f t="shared" si="27"/>
        <v>0</v>
      </c>
      <c r="M486" s="64"/>
    </row>
    <row r="487" spans="1:13" ht="15">
      <c r="A487" s="65">
        <v>467</v>
      </c>
      <c r="B487" s="17"/>
      <c r="C487" s="17"/>
      <c r="D487" s="18" t="s">
        <v>672</v>
      </c>
      <c r="E487" s="19" t="s">
        <v>123</v>
      </c>
      <c r="F487" s="20" t="s">
        <v>124</v>
      </c>
      <c r="G487" s="21" t="s">
        <v>101</v>
      </c>
      <c r="H487" s="21" t="str">
        <f t="shared" si="24"/>
        <v xml:space="preserve">600 </v>
      </c>
      <c r="I487" s="17" t="s">
        <v>37</v>
      </c>
      <c r="J487" s="17">
        <v>1</v>
      </c>
      <c r="K487" s="77"/>
      <c r="L487" s="22">
        <f t="shared" si="27"/>
        <v>0</v>
      </c>
      <c r="M487" s="64"/>
    </row>
    <row r="488" spans="1:13" ht="15">
      <c r="A488" s="65">
        <v>468</v>
      </c>
      <c r="B488" s="17"/>
      <c r="C488" s="17"/>
      <c r="D488" s="23" t="s">
        <v>672</v>
      </c>
      <c r="E488" s="19" t="s">
        <v>149</v>
      </c>
      <c r="F488" s="24" t="s">
        <v>103</v>
      </c>
      <c r="G488" s="21" t="s">
        <v>64</v>
      </c>
      <c r="H488" s="21" t="str">
        <f t="shared" si="24"/>
        <v xml:space="preserve">600 </v>
      </c>
      <c r="I488" s="17" t="s">
        <v>37</v>
      </c>
      <c r="J488" s="17">
        <v>1</v>
      </c>
      <c r="K488" s="77"/>
      <c r="L488" s="22">
        <f t="shared" si="27"/>
        <v>0</v>
      </c>
      <c r="M488" s="64"/>
    </row>
    <row r="489" spans="1:13" ht="15">
      <c r="A489" s="65">
        <v>469</v>
      </c>
      <c r="B489" s="17"/>
      <c r="C489" s="17"/>
      <c r="D489" s="18" t="s">
        <v>673</v>
      </c>
      <c r="E489" s="19" t="s">
        <v>317</v>
      </c>
      <c r="F489" s="20" t="s">
        <v>127</v>
      </c>
      <c r="G489" s="21" t="s">
        <v>128</v>
      </c>
      <c r="H489" s="21" t="str">
        <f aca="true" t="shared" si="28" ref="H489:H554">LEFT(G489,4)</f>
        <v>1500</v>
      </c>
      <c r="I489" s="17" t="s">
        <v>37</v>
      </c>
      <c r="J489" s="17">
        <v>1</v>
      </c>
      <c r="K489" s="77"/>
      <c r="L489" s="22">
        <f t="shared" si="27"/>
        <v>0</v>
      </c>
      <c r="M489" s="64"/>
    </row>
    <row r="490" spans="1:13" ht="15">
      <c r="A490" s="65">
        <v>470</v>
      </c>
      <c r="B490" s="17"/>
      <c r="C490" s="17"/>
      <c r="D490" s="23" t="s">
        <v>673</v>
      </c>
      <c r="E490" s="19" t="s">
        <v>319</v>
      </c>
      <c r="F490" s="24" t="s">
        <v>328</v>
      </c>
      <c r="G490" s="21" t="s">
        <v>64</v>
      </c>
      <c r="H490" s="21" t="str">
        <f t="shared" si="28"/>
        <v xml:space="preserve">600 </v>
      </c>
      <c r="I490" s="17" t="s">
        <v>37</v>
      </c>
      <c r="J490" s="17">
        <v>1</v>
      </c>
      <c r="K490" s="77"/>
      <c r="L490" s="22">
        <f t="shared" si="27"/>
        <v>0</v>
      </c>
      <c r="M490" s="64"/>
    </row>
    <row r="491" spans="1:13" ht="15">
      <c r="A491" s="65">
        <v>471</v>
      </c>
      <c r="B491" s="17"/>
      <c r="C491" s="17"/>
      <c r="D491" s="23" t="s">
        <v>673</v>
      </c>
      <c r="E491" s="19" t="s">
        <v>176</v>
      </c>
      <c r="F491" s="24" t="s">
        <v>130</v>
      </c>
      <c r="G491" s="21" t="s">
        <v>131</v>
      </c>
      <c r="H491" s="21" t="str">
        <f t="shared" si="28"/>
        <v xml:space="preserve">900 </v>
      </c>
      <c r="I491" s="17" t="s">
        <v>37</v>
      </c>
      <c r="J491" s="17">
        <v>1</v>
      </c>
      <c r="K491" s="77"/>
      <c r="L491" s="22">
        <f t="shared" si="27"/>
        <v>0</v>
      </c>
      <c r="M491" s="64"/>
    </row>
    <row r="492" spans="1:13" ht="15">
      <c r="A492" s="65">
        <v>472</v>
      </c>
      <c r="B492" s="17"/>
      <c r="C492" s="17"/>
      <c r="D492" s="18" t="s">
        <v>674</v>
      </c>
      <c r="E492" s="19" t="s">
        <v>439</v>
      </c>
      <c r="F492" s="20" t="s">
        <v>392</v>
      </c>
      <c r="G492" s="21" t="s">
        <v>393</v>
      </c>
      <c r="H492" s="21" t="str">
        <f t="shared" si="28"/>
        <v xml:space="preserve">900 </v>
      </c>
      <c r="I492" s="17" t="s">
        <v>37</v>
      </c>
      <c r="J492" s="17">
        <v>2</v>
      </c>
      <c r="K492" s="77"/>
      <c r="L492" s="22">
        <f t="shared" si="27"/>
        <v>0</v>
      </c>
      <c r="M492" s="64"/>
    </row>
    <row r="493" spans="1:13" ht="15">
      <c r="A493" s="65">
        <v>473</v>
      </c>
      <c r="B493" s="17"/>
      <c r="C493" s="17"/>
      <c r="D493" s="18" t="s">
        <v>675</v>
      </c>
      <c r="E493" s="19" t="s">
        <v>360</v>
      </c>
      <c r="F493" s="20" t="s">
        <v>333</v>
      </c>
      <c r="G493" s="21" t="s">
        <v>334</v>
      </c>
      <c r="H493" s="21" t="str">
        <f t="shared" si="28"/>
        <v xml:space="preserve">550 </v>
      </c>
      <c r="I493" s="17" t="s">
        <v>37</v>
      </c>
      <c r="J493" s="17">
        <v>1</v>
      </c>
      <c r="K493" s="77"/>
      <c r="L493" s="22">
        <f t="shared" si="27"/>
        <v>0</v>
      </c>
      <c r="M493" s="64"/>
    </row>
    <row r="494" spans="1:13" ht="15">
      <c r="A494" s="65">
        <v>474</v>
      </c>
      <c r="B494" s="17"/>
      <c r="C494" s="17"/>
      <c r="D494" s="23" t="s">
        <v>676</v>
      </c>
      <c r="E494" s="19" t="s">
        <v>496</v>
      </c>
      <c r="F494" s="20" t="s">
        <v>497</v>
      </c>
      <c r="G494" s="21" t="s">
        <v>97</v>
      </c>
      <c r="H494" s="21" t="str">
        <f t="shared" si="28"/>
        <v xml:space="preserve">900 </v>
      </c>
      <c r="I494" s="17" t="s">
        <v>37</v>
      </c>
      <c r="J494" s="17">
        <v>2</v>
      </c>
      <c r="K494" s="77"/>
      <c r="L494" s="22">
        <f t="shared" si="27"/>
        <v>0</v>
      </c>
      <c r="M494" s="64"/>
    </row>
    <row r="495" spans="1:13" ht="15">
      <c r="A495" s="65">
        <v>475</v>
      </c>
      <c r="B495" s="17"/>
      <c r="C495" s="17"/>
      <c r="D495" s="18" t="s">
        <v>677</v>
      </c>
      <c r="E495" s="19" t="s">
        <v>43</v>
      </c>
      <c r="F495" s="20" t="s">
        <v>678</v>
      </c>
      <c r="G495" s="21" t="s">
        <v>679</v>
      </c>
      <c r="H495" s="21" t="str">
        <f t="shared" si="28"/>
        <v>4200</v>
      </c>
      <c r="I495" s="17" t="s">
        <v>37</v>
      </c>
      <c r="J495" s="17">
        <v>1</v>
      </c>
      <c r="K495" s="77"/>
      <c r="L495" s="22">
        <f t="shared" si="27"/>
        <v>0</v>
      </c>
      <c r="M495" s="64"/>
    </row>
    <row r="496" spans="1:13" ht="15">
      <c r="A496" s="65">
        <v>476</v>
      </c>
      <c r="B496" s="17"/>
      <c r="C496" s="17"/>
      <c r="D496" s="18" t="s">
        <v>680</v>
      </c>
      <c r="E496" s="19" t="s">
        <v>43</v>
      </c>
      <c r="F496" s="20" t="s">
        <v>681</v>
      </c>
      <c r="G496" s="21" t="s">
        <v>682</v>
      </c>
      <c r="H496" s="21" t="str">
        <f t="shared" si="28"/>
        <v>4200</v>
      </c>
      <c r="I496" s="17" t="s">
        <v>37</v>
      </c>
      <c r="J496" s="17">
        <v>2</v>
      </c>
      <c r="K496" s="77"/>
      <c r="L496" s="22">
        <f t="shared" si="27"/>
        <v>0</v>
      </c>
      <c r="M496" s="64"/>
    </row>
    <row r="497" spans="1:13" ht="15">
      <c r="A497" s="65">
        <v>477</v>
      </c>
      <c r="B497" s="17"/>
      <c r="C497" s="17"/>
      <c r="D497" s="18" t="s">
        <v>683</v>
      </c>
      <c r="E497" s="19" t="s">
        <v>43</v>
      </c>
      <c r="F497" s="20" t="s">
        <v>684</v>
      </c>
      <c r="G497" s="21" t="s">
        <v>685</v>
      </c>
      <c r="H497" s="21" t="str">
        <f t="shared" si="28"/>
        <v>6000</v>
      </c>
      <c r="I497" s="17" t="s">
        <v>37</v>
      </c>
      <c r="J497" s="17">
        <v>1</v>
      </c>
      <c r="K497" s="77"/>
      <c r="L497" s="22">
        <f t="shared" si="27"/>
        <v>0</v>
      </c>
      <c r="M497" s="64"/>
    </row>
    <row r="498" spans="1:13" ht="15">
      <c r="A498" s="65">
        <v>478</v>
      </c>
      <c r="B498" s="17"/>
      <c r="C498" s="17"/>
      <c r="D498" s="18" t="s">
        <v>686</v>
      </c>
      <c r="E498" s="19" t="s">
        <v>687</v>
      </c>
      <c r="F498" s="20" t="s">
        <v>326</v>
      </c>
      <c r="G498" s="21" t="s">
        <v>327</v>
      </c>
      <c r="H498" s="21" t="str">
        <f t="shared" si="28"/>
        <v>1800</v>
      </c>
      <c r="I498" s="17" t="s">
        <v>37</v>
      </c>
      <c r="J498" s="17">
        <v>1</v>
      </c>
      <c r="K498" s="77"/>
      <c r="L498" s="22">
        <f t="shared" si="27"/>
        <v>0</v>
      </c>
      <c r="M498" s="64"/>
    </row>
    <row r="499" spans="1:13" ht="15">
      <c r="A499" s="65">
        <v>479</v>
      </c>
      <c r="B499" s="17"/>
      <c r="C499" s="17"/>
      <c r="D499" s="18" t="s">
        <v>688</v>
      </c>
      <c r="E499" s="19" t="s">
        <v>43</v>
      </c>
      <c r="F499" s="20" t="s">
        <v>689</v>
      </c>
      <c r="G499" s="21" t="s">
        <v>857</v>
      </c>
      <c r="H499" s="21" t="str">
        <f t="shared" si="28"/>
        <v>3600</v>
      </c>
      <c r="I499" s="17" t="s">
        <v>37</v>
      </c>
      <c r="J499" s="17">
        <v>1</v>
      </c>
      <c r="K499" s="77"/>
      <c r="L499" s="22">
        <f t="shared" si="27"/>
        <v>0</v>
      </c>
      <c r="M499" s="64" t="s">
        <v>858</v>
      </c>
    </row>
    <row r="500" spans="1:13" ht="15">
      <c r="A500" s="65">
        <v>480</v>
      </c>
      <c r="B500" s="17"/>
      <c r="C500" s="17"/>
      <c r="D500" s="18" t="s">
        <v>690</v>
      </c>
      <c r="E500" s="19" t="s">
        <v>43</v>
      </c>
      <c r="F500" s="20" t="s">
        <v>691</v>
      </c>
      <c r="G500" s="21" t="s">
        <v>692</v>
      </c>
      <c r="H500" s="21" t="str">
        <f t="shared" si="28"/>
        <v>3800</v>
      </c>
      <c r="I500" s="17" t="s">
        <v>37</v>
      </c>
      <c r="J500" s="17">
        <v>1</v>
      </c>
      <c r="K500" s="77"/>
      <c r="L500" s="22">
        <f t="shared" si="27"/>
        <v>0</v>
      </c>
      <c r="M500" s="64"/>
    </row>
    <row r="501" spans="1:13" ht="15">
      <c r="A501" s="65">
        <v>481</v>
      </c>
      <c r="B501" s="17"/>
      <c r="C501" s="17"/>
      <c r="D501" s="18" t="s">
        <v>693</v>
      </c>
      <c r="E501" s="19" t="s">
        <v>43</v>
      </c>
      <c r="F501" s="20" t="s">
        <v>474</v>
      </c>
      <c r="G501" s="21" t="s">
        <v>475</v>
      </c>
      <c r="H501" s="21" t="str">
        <f t="shared" si="28"/>
        <v>2000</v>
      </c>
      <c r="I501" s="17" t="s">
        <v>37</v>
      </c>
      <c r="J501" s="17">
        <v>1</v>
      </c>
      <c r="K501" s="77"/>
      <c r="L501" s="22">
        <f t="shared" si="27"/>
        <v>0</v>
      </c>
      <c r="M501" s="64"/>
    </row>
    <row r="502" spans="1:13" ht="15">
      <c r="A502" s="65">
        <v>482</v>
      </c>
      <c r="B502" s="17"/>
      <c r="C502" s="17"/>
      <c r="D502" s="18" t="s">
        <v>694</v>
      </c>
      <c r="E502" s="19" t="s">
        <v>47</v>
      </c>
      <c r="F502" s="20" t="s">
        <v>326</v>
      </c>
      <c r="G502" s="21" t="s">
        <v>327</v>
      </c>
      <c r="H502" s="21" t="str">
        <f t="shared" si="28"/>
        <v>1800</v>
      </c>
      <c r="I502" s="17" t="s">
        <v>37</v>
      </c>
      <c r="J502" s="17">
        <v>1</v>
      </c>
      <c r="K502" s="77"/>
      <c r="L502" s="22">
        <f t="shared" si="27"/>
        <v>0</v>
      </c>
      <c r="M502" s="64"/>
    </row>
    <row r="503" spans="1:13" ht="15">
      <c r="A503" s="65">
        <v>483</v>
      </c>
      <c r="B503" s="17"/>
      <c r="C503" s="17"/>
      <c r="D503" s="18" t="s">
        <v>695</v>
      </c>
      <c r="E503" s="19" t="s">
        <v>51</v>
      </c>
      <c r="F503" s="20" t="s">
        <v>585</v>
      </c>
      <c r="G503" s="21" t="s">
        <v>101</v>
      </c>
      <c r="H503" s="21" t="str">
        <f t="shared" si="28"/>
        <v xml:space="preserve">600 </v>
      </c>
      <c r="I503" s="17" t="s">
        <v>37</v>
      </c>
      <c r="J503" s="17">
        <v>1</v>
      </c>
      <c r="K503" s="77"/>
      <c r="L503" s="22">
        <f t="shared" si="27"/>
        <v>0</v>
      </c>
      <c r="M503" s="64"/>
    </row>
    <row r="504" spans="1:13" ht="15">
      <c r="A504" s="65">
        <v>484</v>
      </c>
      <c r="B504" s="17"/>
      <c r="C504" s="17"/>
      <c r="D504" s="23" t="s">
        <v>695</v>
      </c>
      <c r="E504" s="19" t="s">
        <v>149</v>
      </c>
      <c r="F504" s="24" t="s">
        <v>103</v>
      </c>
      <c r="G504" s="21" t="s">
        <v>64</v>
      </c>
      <c r="H504" s="21" t="str">
        <f t="shared" si="28"/>
        <v xml:space="preserve">600 </v>
      </c>
      <c r="I504" s="17" t="s">
        <v>37</v>
      </c>
      <c r="J504" s="17">
        <v>1</v>
      </c>
      <c r="K504" s="77"/>
      <c r="L504" s="22">
        <f t="shared" si="27"/>
        <v>0</v>
      </c>
      <c r="M504" s="64"/>
    </row>
    <row r="505" spans="1:13" ht="15">
      <c r="A505" s="65">
        <v>485</v>
      </c>
      <c r="B505" s="17"/>
      <c r="C505" s="17"/>
      <c r="D505" s="18" t="s">
        <v>696</v>
      </c>
      <c r="E505" s="19" t="s">
        <v>697</v>
      </c>
      <c r="F505" s="20" t="s">
        <v>698</v>
      </c>
      <c r="G505" s="21" t="s">
        <v>109</v>
      </c>
      <c r="H505" s="21" t="str">
        <f t="shared" si="28"/>
        <v xml:space="preserve">900 </v>
      </c>
      <c r="I505" s="17" t="s">
        <v>37</v>
      </c>
      <c r="J505" s="17">
        <v>1</v>
      </c>
      <c r="K505" s="77"/>
      <c r="L505" s="22">
        <f t="shared" si="27"/>
        <v>0</v>
      </c>
      <c r="M505" s="64"/>
    </row>
    <row r="506" spans="1:13" ht="15">
      <c r="A506" s="65">
        <v>486</v>
      </c>
      <c r="B506" s="17"/>
      <c r="C506" s="17"/>
      <c r="D506" s="18" t="s">
        <v>699</v>
      </c>
      <c r="E506" s="19" t="s">
        <v>697</v>
      </c>
      <c r="F506" s="20" t="s">
        <v>647</v>
      </c>
      <c r="G506" s="21" t="s">
        <v>157</v>
      </c>
      <c r="H506" s="21" t="str">
        <f t="shared" si="28"/>
        <v>1200</v>
      </c>
      <c r="I506" s="17" t="s">
        <v>37</v>
      </c>
      <c r="J506" s="17">
        <v>1</v>
      </c>
      <c r="K506" s="77"/>
      <c r="L506" s="22">
        <f t="shared" si="27"/>
        <v>0</v>
      </c>
      <c r="M506" s="64"/>
    </row>
    <row r="507" spans="1:13" ht="15">
      <c r="A507" s="65">
        <v>487</v>
      </c>
      <c r="B507" s="17"/>
      <c r="C507" s="17"/>
      <c r="D507" s="18" t="s">
        <v>700</v>
      </c>
      <c r="E507" s="19" t="s">
        <v>279</v>
      </c>
      <c r="F507" s="20" t="s">
        <v>280</v>
      </c>
      <c r="G507" s="21">
        <v>0</v>
      </c>
      <c r="H507" s="21" t="str">
        <f t="shared" si="28"/>
        <v>0</v>
      </c>
      <c r="I507" s="17" t="s">
        <v>37</v>
      </c>
      <c r="J507" s="17">
        <v>13</v>
      </c>
      <c r="K507" s="77"/>
      <c r="L507" s="22">
        <f t="shared" si="27"/>
        <v>0</v>
      </c>
      <c r="M507" s="64"/>
    </row>
    <row r="508" spans="1:13" ht="15">
      <c r="A508" s="65">
        <v>488</v>
      </c>
      <c r="B508" s="17"/>
      <c r="C508" s="17"/>
      <c r="D508" s="18" t="s">
        <v>701</v>
      </c>
      <c r="E508" s="19" t="s">
        <v>281</v>
      </c>
      <c r="F508" s="20" t="s">
        <v>282</v>
      </c>
      <c r="G508" s="21">
        <v>0</v>
      </c>
      <c r="H508" s="21" t="str">
        <f t="shared" si="28"/>
        <v>0</v>
      </c>
      <c r="I508" s="17" t="s">
        <v>37</v>
      </c>
      <c r="J508" s="17">
        <v>25</v>
      </c>
      <c r="K508" s="77"/>
      <c r="L508" s="22">
        <f t="shared" si="27"/>
        <v>0</v>
      </c>
      <c r="M508" s="64"/>
    </row>
    <row r="509" spans="1:13" ht="15">
      <c r="A509" s="65">
        <v>489</v>
      </c>
      <c r="B509" s="17"/>
      <c r="C509" s="17"/>
      <c r="D509" s="18" t="s">
        <v>702</v>
      </c>
      <c r="E509" s="19" t="s">
        <v>703</v>
      </c>
      <c r="F509" s="20" t="s">
        <v>704</v>
      </c>
      <c r="G509" s="21">
        <v>0</v>
      </c>
      <c r="H509" s="21" t="str">
        <f t="shared" si="28"/>
        <v>0</v>
      </c>
      <c r="I509" s="17" t="s">
        <v>37</v>
      </c>
      <c r="J509" s="17">
        <v>100</v>
      </c>
      <c r="K509" s="77"/>
      <c r="L509" s="22">
        <f t="shared" si="27"/>
        <v>0</v>
      </c>
      <c r="M509" s="64"/>
    </row>
    <row r="510" spans="1:13" ht="15">
      <c r="A510" s="65">
        <v>490</v>
      </c>
      <c r="B510" s="17"/>
      <c r="C510" s="17"/>
      <c r="D510" s="18" t="s">
        <v>842</v>
      </c>
      <c r="E510" s="19" t="s">
        <v>844</v>
      </c>
      <c r="F510" s="20" t="s">
        <v>845</v>
      </c>
      <c r="G510" s="21">
        <v>0</v>
      </c>
      <c r="H510" s="21">
        <v>0</v>
      </c>
      <c r="I510" s="17" t="s">
        <v>37</v>
      </c>
      <c r="J510" s="17">
        <v>22</v>
      </c>
      <c r="K510" s="77"/>
      <c r="L510" s="22">
        <f t="shared" si="27"/>
        <v>0</v>
      </c>
      <c r="M510" s="64"/>
    </row>
    <row r="511" spans="1:13" ht="15">
      <c r="A511" s="65">
        <v>491</v>
      </c>
      <c r="B511" s="17"/>
      <c r="C511" s="17"/>
      <c r="D511" s="18" t="s">
        <v>843</v>
      </c>
      <c r="E511" s="19" t="s">
        <v>844</v>
      </c>
      <c r="F511" s="20" t="s">
        <v>846</v>
      </c>
      <c r="G511" s="21">
        <v>0</v>
      </c>
      <c r="H511" s="21">
        <v>0</v>
      </c>
      <c r="I511" s="17" t="s">
        <v>37</v>
      </c>
      <c r="J511" s="17">
        <v>3</v>
      </c>
      <c r="K511" s="77"/>
      <c r="L511" s="22">
        <f aca="true" t="shared" si="29" ref="L511">J511*K511</f>
        <v>0</v>
      </c>
      <c r="M511" s="64"/>
    </row>
    <row r="512" spans="1:13" ht="15">
      <c r="A512" s="65">
        <v>492</v>
      </c>
      <c r="B512" s="17"/>
      <c r="C512" s="17"/>
      <c r="D512" s="18" t="s">
        <v>705</v>
      </c>
      <c r="E512" s="19" t="s">
        <v>43</v>
      </c>
      <c r="F512" s="20" t="s">
        <v>706</v>
      </c>
      <c r="G512" s="21" t="s">
        <v>707</v>
      </c>
      <c r="H512" s="21" t="str">
        <f t="shared" si="28"/>
        <v xml:space="preserve">900 </v>
      </c>
      <c r="I512" s="17" t="s">
        <v>37</v>
      </c>
      <c r="J512" s="17">
        <v>1</v>
      </c>
      <c r="K512" s="77"/>
      <c r="L512" s="22">
        <f t="shared" si="27"/>
        <v>0</v>
      </c>
      <c r="M512" s="64"/>
    </row>
    <row r="513" spans="1:13" ht="15">
      <c r="A513" s="65">
        <v>493</v>
      </c>
      <c r="B513" s="17"/>
      <c r="C513" s="17"/>
      <c r="D513" s="18" t="s">
        <v>708</v>
      </c>
      <c r="E513" s="19" t="s">
        <v>43</v>
      </c>
      <c r="F513" s="20" t="s">
        <v>709</v>
      </c>
      <c r="G513" s="21" t="s">
        <v>710</v>
      </c>
      <c r="H513" s="21" t="str">
        <f t="shared" si="28"/>
        <v>1500</v>
      </c>
      <c r="I513" s="17" t="s">
        <v>37</v>
      </c>
      <c r="J513" s="17">
        <v>2</v>
      </c>
      <c r="K513" s="77"/>
      <c r="L513" s="22">
        <f t="shared" si="27"/>
        <v>0</v>
      </c>
      <c r="M513" s="64"/>
    </row>
    <row r="514" spans="1:13" ht="15">
      <c r="A514" s="65">
        <v>494</v>
      </c>
      <c r="B514" s="16"/>
      <c r="C514" s="16"/>
      <c r="D514" s="26" t="s">
        <v>711</v>
      </c>
      <c r="E514" s="27" t="s">
        <v>47</v>
      </c>
      <c r="F514" s="28" t="s">
        <v>542</v>
      </c>
      <c r="G514" s="29" t="s">
        <v>543</v>
      </c>
      <c r="H514" s="21" t="str">
        <f t="shared" si="28"/>
        <v xml:space="preserve">900 </v>
      </c>
      <c r="I514" s="16" t="s">
        <v>37</v>
      </c>
      <c r="J514" s="16">
        <v>1</v>
      </c>
      <c r="K514" s="77"/>
      <c r="L514" s="25">
        <f t="shared" si="27"/>
        <v>0</v>
      </c>
      <c r="M514" s="64"/>
    </row>
    <row r="515" spans="1:13" ht="15">
      <c r="A515" s="65">
        <v>495</v>
      </c>
      <c r="B515" s="17"/>
      <c r="C515" s="17"/>
      <c r="D515" s="18" t="s">
        <v>712</v>
      </c>
      <c r="E515" s="19" t="s">
        <v>713</v>
      </c>
      <c r="F515" s="20" t="s">
        <v>714</v>
      </c>
      <c r="G515" s="21" t="s">
        <v>715</v>
      </c>
      <c r="H515" s="21" t="str">
        <f t="shared" si="28"/>
        <v>1500</v>
      </c>
      <c r="I515" s="17" t="s">
        <v>37</v>
      </c>
      <c r="J515" s="17">
        <v>2</v>
      </c>
      <c r="K515" s="77"/>
      <c r="L515" s="22">
        <f t="shared" si="27"/>
        <v>0</v>
      </c>
      <c r="M515" s="64"/>
    </row>
    <row r="516" spans="1:13" ht="15">
      <c r="A516" s="65">
        <v>496</v>
      </c>
      <c r="B516" s="17"/>
      <c r="C516" s="17"/>
      <c r="D516" s="23" t="s">
        <v>712</v>
      </c>
      <c r="E516" s="19" t="s">
        <v>191</v>
      </c>
      <c r="F516" s="20" t="s">
        <v>75</v>
      </c>
      <c r="G516" s="21" t="s">
        <v>73</v>
      </c>
      <c r="H516" s="21" t="str">
        <f t="shared" si="28"/>
        <v xml:space="preserve">450 </v>
      </c>
      <c r="I516" s="17" t="s">
        <v>37</v>
      </c>
      <c r="J516" s="17">
        <v>2</v>
      </c>
      <c r="K516" s="77"/>
      <c r="L516" s="22">
        <f t="shared" si="27"/>
        <v>0</v>
      </c>
      <c r="M516" s="64"/>
    </row>
    <row r="517" spans="1:13" ht="15">
      <c r="A517" s="65">
        <v>497</v>
      </c>
      <c r="B517" s="17"/>
      <c r="C517" s="17"/>
      <c r="D517" s="23" t="s">
        <v>716</v>
      </c>
      <c r="E517" s="19" t="s">
        <v>660</v>
      </c>
      <c r="F517" s="20" t="s">
        <v>661</v>
      </c>
      <c r="G517" s="21" t="s">
        <v>94</v>
      </c>
      <c r="H517" s="21" t="str">
        <f t="shared" si="28"/>
        <v xml:space="preserve">600 </v>
      </c>
      <c r="I517" s="17" t="s">
        <v>37</v>
      </c>
      <c r="J517" s="17">
        <v>2</v>
      </c>
      <c r="K517" s="77"/>
      <c r="L517" s="22">
        <f t="shared" si="27"/>
        <v>0</v>
      </c>
      <c r="M517" s="64"/>
    </row>
    <row r="518" spans="1:13" ht="15">
      <c r="A518" s="65">
        <v>498</v>
      </c>
      <c r="B518" s="17"/>
      <c r="C518" s="17"/>
      <c r="D518" s="23" t="s">
        <v>717</v>
      </c>
      <c r="E518" s="19" t="s">
        <v>355</v>
      </c>
      <c r="F518" s="20" t="s">
        <v>96</v>
      </c>
      <c r="G518" s="21" t="s">
        <v>97</v>
      </c>
      <c r="H518" s="21" t="str">
        <f t="shared" si="28"/>
        <v xml:space="preserve">900 </v>
      </c>
      <c r="I518" s="17" t="s">
        <v>37</v>
      </c>
      <c r="J518" s="17">
        <v>2</v>
      </c>
      <c r="K518" s="77"/>
      <c r="L518" s="22">
        <f t="shared" si="27"/>
        <v>0</v>
      </c>
      <c r="M518" s="64"/>
    </row>
    <row r="519" spans="1:13" ht="15">
      <c r="A519" s="65">
        <v>499</v>
      </c>
      <c r="B519" s="17"/>
      <c r="C519" s="17"/>
      <c r="D519" s="18" t="s">
        <v>718</v>
      </c>
      <c r="E519" s="19" t="s">
        <v>51</v>
      </c>
      <c r="F519" s="20" t="s">
        <v>585</v>
      </c>
      <c r="G519" s="21" t="s">
        <v>101</v>
      </c>
      <c r="H519" s="21" t="str">
        <f t="shared" si="28"/>
        <v xml:space="preserve">600 </v>
      </c>
      <c r="I519" s="17" t="s">
        <v>37</v>
      </c>
      <c r="J519" s="17">
        <v>1</v>
      </c>
      <c r="K519" s="77"/>
      <c r="L519" s="22">
        <f t="shared" si="27"/>
        <v>0</v>
      </c>
      <c r="M519" s="64"/>
    </row>
    <row r="520" spans="1:13" ht="15">
      <c r="A520" s="65">
        <v>500</v>
      </c>
      <c r="B520" s="17"/>
      <c r="C520" s="17"/>
      <c r="D520" s="23" t="s">
        <v>718</v>
      </c>
      <c r="E520" s="19" t="s">
        <v>149</v>
      </c>
      <c r="F520" s="24" t="s">
        <v>103</v>
      </c>
      <c r="G520" s="21" t="s">
        <v>64</v>
      </c>
      <c r="H520" s="21" t="str">
        <f t="shared" si="28"/>
        <v xml:space="preserve">600 </v>
      </c>
      <c r="I520" s="17" t="s">
        <v>37</v>
      </c>
      <c r="J520" s="17">
        <v>1</v>
      </c>
      <c r="K520" s="77"/>
      <c r="L520" s="22">
        <f t="shared" si="27"/>
        <v>0</v>
      </c>
      <c r="M520" s="64"/>
    </row>
    <row r="521" spans="1:13" ht="15">
      <c r="A521" s="65">
        <v>501</v>
      </c>
      <c r="B521" s="16"/>
      <c r="C521" s="16"/>
      <c r="D521" s="26" t="s">
        <v>719</v>
      </c>
      <c r="E521" s="27" t="s">
        <v>720</v>
      </c>
      <c r="F521" s="28" t="s">
        <v>721</v>
      </c>
      <c r="G521" s="29" t="s">
        <v>128</v>
      </c>
      <c r="H521" s="21" t="str">
        <f t="shared" si="28"/>
        <v>1500</v>
      </c>
      <c r="I521" s="16" t="s">
        <v>37</v>
      </c>
      <c r="J521" s="16">
        <v>1</v>
      </c>
      <c r="K521" s="77"/>
      <c r="L521" s="25">
        <f t="shared" si="27"/>
        <v>0</v>
      </c>
      <c r="M521" s="64"/>
    </row>
    <row r="522" spans="1:13" ht="15">
      <c r="A522" s="65">
        <v>502</v>
      </c>
      <c r="B522" s="17"/>
      <c r="C522" s="17"/>
      <c r="D522" s="23" t="s">
        <v>719</v>
      </c>
      <c r="E522" s="19" t="s">
        <v>111</v>
      </c>
      <c r="F522" s="24" t="s">
        <v>63</v>
      </c>
      <c r="G522" s="21" t="s">
        <v>64</v>
      </c>
      <c r="H522" s="21" t="str">
        <f t="shared" si="28"/>
        <v xml:space="preserve">600 </v>
      </c>
      <c r="I522" s="17" t="s">
        <v>37</v>
      </c>
      <c r="J522" s="17">
        <v>1</v>
      </c>
      <c r="K522" s="77"/>
      <c r="L522" s="22">
        <f t="shared" si="27"/>
        <v>0</v>
      </c>
      <c r="M522" s="64"/>
    </row>
    <row r="523" spans="1:13" ht="15">
      <c r="A523" s="65">
        <v>503</v>
      </c>
      <c r="B523" s="17"/>
      <c r="C523" s="17"/>
      <c r="D523" s="23" t="s">
        <v>719</v>
      </c>
      <c r="E523" s="19" t="s">
        <v>176</v>
      </c>
      <c r="F523" s="24" t="s">
        <v>130</v>
      </c>
      <c r="G523" s="21" t="s">
        <v>131</v>
      </c>
      <c r="H523" s="21" t="str">
        <f t="shared" si="28"/>
        <v xml:space="preserve">900 </v>
      </c>
      <c r="I523" s="17" t="s">
        <v>37</v>
      </c>
      <c r="J523" s="17">
        <v>1</v>
      </c>
      <c r="K523" s="77"/>
      <c r="L523" s="22">
        <f t="shared" si="27"/>
        <v>0</v>
      </c>
      <c r="M523" s="64"/>
    </row>
    <row r="524" spans="1:13" ht="15">
      <c r="A524" s="65">
        <v>504</v>
      </c>
      <c r="B524" s="17"/>
      <c r="C524" s="17"/>
      <c r="D524" s="23" t="s">
        <v>722</v>
      </c>
      <c r="E524" s="19" t="s">
        <v>720</v>
      </c>
      <c r="F524" s="20" t="s">
        <v>723</v>
      </c>
      <c r="G524" s="21" t="s">
        <v>61</v>
      </c>
      <c r="H524" s="21" t="str">
        <f t="shared" si="28"/>
        <v>1800</v>
      </c>
      <c r="I524" s="17" t="s">
        <v>37</v>
      </c>
      <c r="J524" s="17">
        <v>1</v>
      </c>
      <c r="K524" s="77"/>
      <c r="L524" s="22">
        <f t="shared" si="27"/>
        <v>0</v>
      </c>
      <c r="M524" s="64"/>
    </row>
    <row r="525" spans="1:13" ht="15">
      <c r="A525" s="65">
        <v>505</v>
      </c>
      <c r="B525" s="17"/>
      <c r="C525" s="17"/>
      <c r="D525" s="23" t="s">
        <v>722</v>
      </c>
      <c r="E525" s="19" t="s">
        <v>149</v>
      </c>
      <c r="F525" s="24" t="s">
        <v>103</v>
      </c>
      <c r="G525" s="21" t="s">
        <v>64</v>
      </c>
      <c r="H525" s="21" t="str">
        <f t="shared" si="28"/>
        <v xml:space="preserve">600 </v>
      </c>
      <c r="I525" s="17" t="s">
        <v>37</v>
      </c>
      <c r="J525" s="17">
        <v>1</v>
      </c>
      <c r="K525" s="77"/>
      <c r="L525" s="22">
        <f t="shared" si="27"/>
        <v>0</v>
      </c>
      <c r="M525" s="64" t="s">
        <v>866</v>
      </c>
    </row>
    <row r="526" spans="1:13" ht="15">
      <c r="A526" s="65">
        <v>506</v>
      </c>
      <c r="B526" s="17"/>
      <c r="C526" s="17"/>
      <c r="D526" s="23" t="s">
        <v>722</v>
      </c>
      <c r="E526" s="19" t="s">
        <v>111</v>
      </c>
      <c r="F526" s="24" t="s">
        <v>63</v>
      </c>
      <c r="G526" s="21" t="s">
        <v>64</v>
      </c>
      <c r="H526" s="21" t="str">
        <f t="shared" si="28"/>
        <v xml:space="preserve">600 </v>
      </c>
      <c r="I526" s="17" t="s">
        <v>37</v>
      </c>
      <c r="J526" s="17">
        <v>1</v>
      </c>
      <c r="K526" s="77"/>
      <c r="L526" s="22">
        <f t="shared" si="27"/>
        <v>0</v>
      </c>
      <c r="M526" s="64" t="s">
        <v>866</v>
      </c>
    </row>
    <row r="527" spans="1:13" ht="15">
      <c r="A527" s="65">
        <v>507</v>
      </c>
      <c r="B527" s="17"/>
      <c r="C527" s="17"/>
      <c r="D527" s="23" t="s">
        <v>722</v>
      </c>
      <c r="E527" s="19" t="s">
        <v>387</v>
      </c>
      <c r="F527" s="24" t="s">
        <v>388</v>
      </c>
      <c r="G527" s="21" t="s">
        <v>64</v>
      </c>
      <c r="H527" s="21" t="str">
        <f t="shared" si="28"/>
        <v xml:space="preserve">600 </v>
      </c>
      <c r="I527" s="17" t="s">
        <v>37</v>
      </c>
      <c r="J527" s="17">
        <v>1</v>
      </c>
      <c r="K527" s="77"/>
      <c r="L527" s="22">
        <f t="shared" si="27"/>
        <v>0</v>
      </c>
      <c r="M527" s="64"/>
    </row>
    <row r="528" spans="1:13" ht="15">
      <c r="A528" s="65">
        <v>508</v>
      </c>
      <c r="B528" s="17"/>
      <c r="C528" s="17"/>
      <c r="D528" s="18" t="s">
        <v>724</v>
      </c>
      <c r="E528" s="19" t="s">
        <v>133</v>
      </c>
      <c r="F528" s="20" t="s">
        <v>139</v>
      </c>
      <c r="G528" s="21" t="s">
        <v>140</v>
      </c>
      <c r="H528" s="21" t="str">
        <f t="shared" si="28"/>
        <v>1500</v>
      </c>
      <c r="I528" s="17" t="s">
        <v>37</v>
      </c>
      <c r="J528" s="17">
        <v>1</v>
      </c>
      <c r="K528" s="77"/>
      <c r="L528" s="22">
        <f t="shared" si="27"/>
        <v>0</v>
      </c>
      <c r="M528" s="64"/>
    </row>
    <row r="529" spans="1:13" ht="15">
      <c r="A529" s="65">
        <v>509</v>
      </c>
      <c r="B529" s="17"/>
      <c r="C529" s="17"/>
      <c r="D529" s="23" t="s">
        <v>724</v>
      </c>
      <c r="E529" s="19" t="s">
        <v>191</v>
      </c>
      <c r="F529" s="20" t="s">
        <v>75</v>
      </c>
      <c r="G529" s="21" t="s">
        <v>73</v>
      </c>
      <c r="H529" s="21" t="str">
        <f t="shared" si="28"/>
        <v xml:space="preserve">450 </v>
      </c>
      <c r="I529" s="17" t="s">
        <v>37</v>
      </c>
      <c r="J529" s="17">
        <v>1</v>
      </c>
      <c r="K529" s="77"/>
      <c r="L529" s="22">
        <f t="shared" si="27"/>
        <v>0</v>
      </c>
      <c r="M529" s="64" t="s">
        <v>866</v>
      </c>
    </row>
    <row r="530" spans="1:13" ht="15">
      <c r="A530" s="65">
        <v>510</v>
      </c>
      <c r="B530" s="17"/>
      <c r="C530" s="17"/>
      <c r="D530" s="18" t="s">
        <v>725</v>
      </c>
      <c r="E530" s="19" t="s">
        <v>118</v>
      </c>
      <c r="F530" s="20" t="s">
        <v>119</v>
      </c>
      <c r="G530" s="21" t="s">
        <v>57</v>
      </c>
      <c r="H530" s="21" t="str">
        <f t="shared" si="28"/>
        <v xml:space="preserve">900 </v>
      </c>
      <c r="I530" s="17" t="s">
        <v>37</v>
      </c>
      <c r="J530" s="17">
        <v>1</v>
      </c>
      <c r="K530" s="77"/>
      <c r="L530" s="22">
        <f t="shared" si="27"/>
        <v>0</v>
      </c>
      <c r="M530" s="64"/>
    </row>
    <row r="531" spans="1:13" ht="15">
      <c r="A531" s="65">
        <v>511</v>
      </c>
      <c r="B531" s="17"/>
      <c r="C531" s="17"/>
      <c r="D531" s="18" t="s">
        <v>726</v>
      </c>
      <c r="E531" s="19" t="s">
        <v>420</v>
      </c>
      <c r="F531" s="20" t="s">
        <v>421</v>
      </c>
      <c r="G531" s="21" t="s">
        <v>187</v>
      </c>
      <c r="H531" s="21" t="str">
        <f t="shared" si="28"/>
        <v>1500</v>
      </c>
      <c r="I531" s="17" t="s">
        <v>37</v>
      </c>
      <c r="J531" s="17">
        <v>1</v>
      </c>
      <c r="K531" s="77"/>
      <c r="L531" s="22">
        <f t="shared" si="27"/>
        <v>0</v>
      </c>
      <c r="M531" s="64"/>
    </row>
    <row r="532" spans="1:13" ht="15">
      <c r="A532" s="65">
        <v>512</v>
      </c>
      <c r="B532" s="17"/>
      <c r="C532" s="17"/>
      <c r="D532" s="23" t="s">
        <v>726</v>
      </c>
      <c r="E532" s="19" t="s">
        <v>387</v>
      </c>
      <c r="F532" s="24" t="s">
        <v>365</v>
      </c>
      <c r="G532" s="21" t="s">
        <v>137</v>
      </c>
      <c r="H532" s="21" t="str">
        <f t="shared" si="28"/>
        <v xml:space="preserve">450 </v>
      </c>
      <c r="I532" s="17" t="s">
        <v>37</v>
      </c>
      <c r="J532" s="17">
        <v>4</v>
      </c>
      <c r="K532" s="77"/>
      <c r="L532" s="22">
        <f t="shared" si="27"/>
        <v>0</v>
      </c>
      <c r="M532" s="64"/>
    </row>
    <row r="533" spans="1:13" ht="15">
      <c r="A533" s="65">
        <v>513</v>
      </c>
      <c r="B533" s="17"/>
      <c r="C533" s="17"/>
      <c r="D533" s="18" t="s">
        <v>727</v>
      </c>
      <c r="E533" s="19" t="s">
        <v>420</v>
      </c>
      <c r="F533" s="20" t="s">
        <v>512</v>
      </c>
      <c r="G533" s="21" t="s">
        <v>183</v>
      </c>
      <c r="H533" s="21" t="str">
        <f t="shared" si="28"/>
        <v>1200</v>
      </c>
      <c r="I533" s="17" t="s">
        <v>37</v>
      </c>
      <c r="J533" s="17">
        <v>1</v>
      </c>
      <c r="K533" s="77"/>
      <c r="L533" s="22">
        <f t="shared" si="27"/>
        <v>0</v>
      </c>
      <c r="M533" s="64"/>
    </row>
    <row r="534" spans="1:13" ht="15">
      <c r="A534" s="65">
        <v>514</v>
      </c>
      <c r="B534" s="17"/>
      <c r="C534" s="17"/>
      <c r="D534" s="23" t="s">
        <v>727</v>
      </c>
      <c r="E534" s="19" t="s">
        <v>387</v>
      </c>
      <c r="F534" s="24" t="s">
        <v>388</v>
      </c>
      <c r="G534" s="21" t="s">
        <v>64</v>
      </c>
      <c r="H534" s="21" t="str">
        <f t="shared" si="28"/>
        <v xml:space="preserve">600 </v>
      </c>
      <c r="I534" s="17" t="s">
        <v>37</v>
      </c>
      <c r="J534" s="17">
        <v>2</v>
      </c>
      <c r="K534" s="77"/>
      <c r="L534" s="22">
        <f t="shared" si="27"/>
        <v>0</v>
      </c>
      <c r="M534" s="64" t="s">
        <v>866</v>
      </c>
    </row>
    <row r="535" spans="1:13" ht="15">
      <c r="A535" s="65">
        <v>515</v>
      </c>
      <c r="B535" s="17"/>
      <c r="C535" s="17"/>
      <c r="D535" s="18" t="s">
        <v>728</v>
      </c>
      <c r="E535" s="19" t="s">
        <v>51</v>
      </c>
      <c r="F535" s="20" t="s">
        <v>585</v>
      </c>
      <c r="G535" s="21" t="s">
        <v>101</v>
      </c>
      <c r="H535" s="21" t="str">
        <f t="shared" si="28"/>
        <v xml:space="preserve">600 </v>
      </c>
      <c r="I535" s="17" t="s">
        <v>37</v>
      </c>
      <c r="J535" s="17">
        <v>2</v>
      </c>
      <c r="K535" s="77"/>
      <c r="L535" s="22">
        <f t="shared" si="27"/>
        <v>0</v>
      </c>
      <c r="M535" s="64"/>
    </row>
    <row r="536" spans="1:13" ht="15">
      <c r="A536" s="65">
        <v>516</v>
      </c>
      <c r="B536" s="17"/>
      <c r="C536" s="17"/>
      <c r="D536" s="18" t="s">
        <v>729</v>
      </c>
      <c r="E536" s="19" t="s">
        <v>123</v>
      </c>
      <c r="F536" s="20" t="s">
        <v>124</v>
      </c>
      <c r="G536" s="21" t="s">
        <v>101</v>
      </c>
      <c r="H536" s="21" t="str">
        <f t="shared" si="28"/>
        <v xml:space="preserve">600 </v>
      </c>
      <c r="I536" s="17" t="s">
        <v>37</v>
      </c>
      <c r="J536" s="17">
        <v>1</v>
      </c>
      <c r="K536" s="77"/>
      <c r="L536" s="22">
        <f t="shared" si="27"/>
        <v>0</v>
      </c>
      <c r="M536" s="64"/>
    </row>
    <row r="537" spans="1:13" ht="15">
      <c r="A537" s="65">
        <v>517</v>
      </c>
      <c r="B537" s="17"/>
      <c r="C537" s="17"/>
      <c r="D537" s="23" t="s">
        <v>729</v>
      </c>
      <c r="E537" s="19" t="s">
        <v>149</v>
      </c>
      <c r="F537" s="24" t="s">
        <v>103</v>
      </c>
      <c r="G537" s="21" t="s">
        <v>64</v>
      </c>
      <c r="H537" s="21" t="str">
        <f t="shared" si="28"/>
        <v xml:space="preserve">600 </v>
      </c>
      <c r="I537" s="17" t="s">
        <v>37</v>
      </c>
      <c r="J537" s="17">
        <v>1</v>
      </c>
      <c r="K537" s="77"/>
      <c r="L537" s="22">
        <f t="shared" si="27"/>
        <v>0</v>
      </c>
      <c r="M537" s="64"/>
    </row>
    <row r="538" spans="1:17" ht="15">
      <c r="A538" s="65">
        <v>518</v>
      </c>
      <c r="B538" s="17"/>
      <c r="C538" s="17"/>
      <c r="D538" s="18" t="s">
        <v>730</v>
      </c>
      <c r="E538" s="19" t="s">
        <v>626</v>
      </c>
      <c r="F538" s="28" t="s">
        <v>731</v>
      </c>
      <c r="G538" s="21" t="s">
        <v>157</v>
      </c>
      <c r="H538" s="21" t="str">
        <f t="shared" si="28"/>
        <v>1200</v>
      </c>
      <c r="I538" s="17" t="s">
        <v>37</v>
      </c>
      <c r="J538" s="17">
        <v>1</v>
      </c>
      <c r="K538" s="77"/>
      <c r="L538" s="22">
        <f t="shared" si="27"/>
        <v>0</v>
      </c>
      <c r="M538" s="64"/>
      <c r="N538" s="3" t="s">
        <v>559</v>
      </c>
      <c r="O538" s="3">
        <f>5680*1.2+3610</f>
        <v>10426</v>
      </c>
      <c r="P538" s="3" t="s">
        <v>560</v>
      </c>
      <c r="Q538" s="3">
        <f>3890*1.2+3610</f>
        <v>8278</v>
      </c>
    </row>
    <row r="539" spans="1:13" ht="15">
      <c r="A539" s="65">
        <v>519</v>
      </c>
      <c r="B539" s="17"/>
      <c r="C539" s="17"/>
      <c r="D539" s="18" t="s">
        <v>732</v>
      </c>
      <c r="E539" s="19" t="s">
        <v>626</v>
      </c>
      <c r="F539" s="28" t="s">
        <v>731</v>
      </c>
      <c r="G539" s="21" t="s">
        <v>157</v>
      </c>
      <c r="H539" s="21" t="str">
        <f t="shared" si="28"/>
        <v>1200</v>
      </c>
      <c r="I539" s="17" t="s">
        <v>37</v>
      </c>
      <c r="J539" s="17">
        <v>1</v>
      </c>
      <c r="K539" s="77"/>
      <c r="L539" s="22">
        <f t="shared" si="27"/>
        <v>0</v>
      </c>
      <c r="M539" s="64"/>
    </row>
    <row r="540" spans="1:13" ht="15">
      <c r="A540" s="65">
        <v>520</v>
      </c>
      <c r="B540" s="17"/>
      <c r="C540" s="17"/>
      <c r="D540" s="18" t="s">
        <v>733</v>
      </c>
      <c r="E540" s="19" t="s">
        <v>47</v>
      </c>
      <c r="F540" s="20" t="s">
        <v>115</v>
      </c>
      <c r="G540" s="21" t="s">
        <v>116</v>
      </c>
      <c r="H540" s="21" t="str">
        <f t="shared" si="28"/>
        <v>1800</v>
      </c>
      <c r="I540" s="17" t="s">
        <v>37</v>
      </c>
      <c r="J540" s="17">
        <v>2</v>
      </c>
      <c r="K540" s="77"/>
      <c r="L540" s="22">
        <f t="shared" si="27"/>
        <v>0</v>
      </c>
      <c r="M540" s="64"/>
    </row>
    <row r="541" spans="1:13" ht="15">
      <c r="A541" s="65">
        <v>521</v>
      </c>
      <c r="B541" s="17"/>
      <c r="C541" s="17"/>
      <c r="D541" s="23" t="s">
        <v>733</v>
      </c>
      <c r="E541" s="19" t="s">
        <v>74</v>
      </c>
      <c r="F541" s="20" t="s">
        <v>75</v>
      </c>
      <c r="G541" s="21" t="s">
        <v>73</v>
      </c>
      <c r="H541" s="21" t="str">
        <f t="shared" si="28"/>
        <v xml:space="preserve">450 </v>
      </c>
      <c r="I541" s="17" t="s">
        <v>37</v>
      </c>
      <c r="J541" s="17">
        <v>2</v>
      </c>
      <c r="K541" s="77"/>
      <c r="L541" s="22">
        <f t="shared" si="27"/>
        <v>0</v>
      </c>
      <c r="M541" s="64" t="s">
        <v>866</v>
      </c>
    </row>
    <row r="542" spans="1:13" ht="15">
      <c r="A542" s="65">
        <v>522</v>
      </c>
      <c r="B542" s="17"/>
      <c r="C542" s="17"/>
      <c r="D542" s="18" t="s">
        <v>734</v>
      </c>
      <c r="E542" s="19" t="s">
        <v>47</v>
      </c>
      <c r="F542" s="20" t="s">
        <v>139</v>
      </c>
      <c r="G542" s="21" t="s">
        <v>140</v>
      </c>
      <c r="H542" s="21" t="str">
        <f t="shared" si="28"/>
        <v>1500</v>
      </c>
      <c r="I542" s="17" t="s">
        <v>37</v>
      </c>
      <c r="J542" s="17">
        <v>1</v>
      </c>
      <c r="K542" s="77"/>
      <c r="L542" s="22">
        <f t="shared" si="27"/>
        <v>0</v>
      </c>
      <c r="M542" s="64"/>
    </row>
    <row r="543" spans="1:13" ht="15">
      <c r="A543" s="65">
        <v>523</v>
      </c>
      <c r="B543" s="17"/>
      <c r="C543" s="17"/>
      <c r="D543" s="23" t="s">
        <v>734</v>
      </c>
      <c r="E543" s="19" t="s">
        <v>74</v>
      </c>
      <c r="F543" s="20" t="s">
        <v>75</v>
      </c>
      <c r="G543" s="21" t="s">
        <v>73</v>
      </c>
      <c r="H543" s="21" t="str">
        <f t="shared" si="28"/>
        <v xml:space="preserve">450 </v>
      </c>
      <c r="I543" s="17" t="s">
        <v>37</v>
      </c>
      <c r="J543" s="17">
        <v>1</v>
      </c>
      <c r="K543" s="77"/>
      <c r="L543" s="22">
        <f t="shared" si="27"/>
        <v>0</v>
      </c>
      <c r="M543" s="64"/>
    </row>
    <row r="544" spans="1:13" ht="15">
      <c r="A544" s="65">
        <v>524</v>
      </c>
      <c r="B544" s="17"/>
      <c r="C544" s="17"/>
      <c r="D544" s="18" t="s">
        <v>735</v>
      </c>
      <c r="E544" s="19" t="s">
        <v>400</v>
      </c>
      <c r="F544" s="20" t="s">
        <v>401</v>
      </c>
      <c r="G544" s="21" t="s">
        <v>338</v>
      </c>
      <c r="H544" s="21" t="str">
        <f t="shared" si="28"/>
        <v xml:space="preserve">900 </v>
      </c>
      <c r="I544" s="17" t="s">
        <v>37</v>
      </c>
      <c r="J544" s="17">
        <v>1</v>
      </c>
      <c r="K544" s="77"/>
      <c r="L544" s="22">
        <f t="shared" si="27"/>
        <v>0</v>
      </c>
      <c r="M544" s="64"/>
    </row>
    <row r="545" spans="1:13" ht="15">
      <c r="A545" s="65">
        <v>525</v>
      </c>
      <c r="B545" s="17"/>
      <c r="C545" s="17"/>
      <c r="D545" s="18" t="s">
        <v>736</v>
      </c>
      <c r="E545" s="19" t="s">
        <v>737</v>
      </c>
      <c r="F545" s="20">
        <v>0</v>
      </c>
      <c r="G545" s="21" t="s">
        <v>738</v>
      </c>
      <c r="H545" s="21" t="str">
        <f t="shared" si="28"/>
        <v>1100</v>
      </c>
      <c r="I545" s="17" t="s">
        <v>37</v>
      </c>
      <c r="J545" s="17">
        <v>0</v>
      </c>
      <c r="K545" s="77"/>
      <c r="L545" s="22">
        <f t="shared" si="27"/>
        <v>0</v>
      </c>
      <c r="M545" s="64"/>
    </row>
    <row r="546" spans="1:13" ht="15">
      <c r="A546" s="65">
        <v>526</v>
      </c>
      <c r="B546" s="17"/>
      <c r="C546" s="17"/>
      <c r="D546" s="18" t="s">
        <v>739</v>
      </c>
      <c r="E546" s="19" t="s">
        <v>317</v>
      </c>
      <c r="F546" s="20" t="s">
        <v>60</v>
      </c>
      <c r="G546" s="21" t="s">
        <v>61</v>
      </c>
      <c r="H546" s="21" t="str">
        <f t="shared" si="28"/>
        <v>1800</v>
      </c>
      <c r="I546" s="17" t="s">
        <v>37</v>
      </c>
      <c r="J546" s="17">
        <v>1</v>
      </c>
      <c r="K546" s="77"/>
      <c r="L546" s="22">
        <f t="shared" si="27"/>
        <v>0</v>
      </c>
      <c r="M546" s="64"/>
    </row>
    <row r="547" spans="1:13" ht="15">
      <c r="A547" s="65">
        <v>527</v>
      </c>
      <c r="B547" s="17"/>
      <c r="C547" s="17"/>
      <c r="D547" s="23" t="s">
        <v>739</v>
      </c>
      <c r="E547" s="19" t="s">
        <v>102</v>
      </c>
      <c r="F547" s="24" t="s">
        <v>103</v>
      </c>
      <c r="G547" s="21" t="s">
        <v>64</v>
      </c>
      <c r="H547" s="21" t="str">
        <f t="shared" si="28"/>
        <v xml:space="preserve">600 </v>
      </c>
      <c r="I547" s="17" t="s">
        <v>37</v>
      </c>
      <c r="J547" s="17">
        <v>2</v>
      </c>
      <c r="K547" s="77"/>
      <c r="L547" s="22">
        <f t="shared" si="27"/>
        <v>0</v>
      </c>
      <c r="M547" s="64" t="s">
        <v>866</v>
      </c>
    </row>
    <row r="548" spans="1:13" ht="15">
      <c r="A548" s="65">
        <v>528</v>
      </c>
      <c r="B548" s="17"/>
      <c r="C548" s="17"/>
      <c r="D548" s="23" t="s">
        <v>739</v>
      </c>
      <c r="E548" s="19" t="s">
        <v>387</v>
      </c>
      <c r="F548" s="24" t="s">
        <v>388</v>
      </c>
      <c r="G548" s="21" t="s">
        <v>64</v>
      </c>
      <c r="H548" s="21" t="str">
        <f t="shared" si="28"/>
        <v xml:space="preserve">600 </v>
      </c>
      <c r="I548" s="17" t="s">
        <v>37</v>
      </c>
      <c r="J548" s="17">
        <v>1</v>
      </c>
      <c r="K548" s="77"/>
      <c r="L548" s="22">
        <f t="shared" si="27"/>
        <v>0</v>
      </c>
      <c r="M548" s="64" t="s">
        <v>866</v>
      </c>
    </row>
    <row r="549" spans="1:13" ht="15">
      <c r="A549" s="65">
        <v>529</v>
      </c>
      <c r="B549" s="17"/>
      <c r="C549" s="17"/>
      <c r="D549" s="18" t="s">
        <v>740</v>
      </c>
      <c r="E549" s="19" t="s">
        <v>77</v>
      </c>
      <c r="F549" s="20" t="s">
        <v>78</v>
      </c>
      <c r="G549" s="21">
        <v>0</v>
      </c>
      <c r="H549" s="21" t="str">
        <f t="shared" si="28"/>
        <v>0</v>
      </c>
      <c r="I549" s="17" t="s">
        <v>37</v>
      </c>
      <c r="J549" s="17">
        <v>2</v>
      </c>
      <c r="K549" s="77"/>
      <c r="L549" s="22">
        <f t="shared" si="27"/>
        <v>0</v>
      </c>
      <c r="M549" s="64"/>
    </row>
    <row r="550" spans="1:13" ht="15">
      <c r="A550" s="65">
        <v>530</v>
      </c>
      <c r="B550" s="17"/>
      <c r="C550" s="17"/>
      <c r="D550" s="18" t="s">
        <v>741</v>
      </c>
      <c r="E550" s="19" t="s">
        <v>292</v>
      </c>
      <c r="F550" s="20" t="s">
        <v>293</v>
      </c>
      <c r="G550" s="21" t="s">
        <v>57</v>
      </c>
      <c r="H550" s="21" t="str">
        <f t="shared" si="28"/>
        <v xml:space="preserve">900 </v>
      </c>
      <c r="I550" s="17" t="s">
        <v>37</v>
      </c>
      <c r="J550" s="17">
        <v>1</v>
      </c>
      <c r="K550" s="77"/>
      <c r="L550" s="22">
        <f t="shared" si="27"/>
        <v>0</v>
      </c>
      <c r="M550" s="64"/>
    </row>
    <row r="551" spans="1:13" ht="15">
      <c r="A551" s="65">
        <v>531</v>
      </c>
      <c r="B551" s="17"/>
      <c r="C551" s="17"/>
      <c r="D551" s="18" t="s">
        <v>742</v>
      </c>
      <c r="E551" s="19" t="s">
        <v>47</v>
      </c>
      <c r="F551" s="20" t="s">
        <v>743</v>
      </c>
      <c r="G551" s="21" t="s">
        <v>744</v>
      </c>
      <c r="H551" s="21" t="str">
        <f t="shared" si="28"/>
        <v>1800</v>
      </c>
      <c r="I551" s="17" t="s">
        <v>37</v>
      </c>
      <c r="J551" s="17">
        <v>2</v>
      </c>
      <c r="K551" s="77"/>
      <c r="L551" s="22">
        <f aca="true" t="shared" si="30" ref="L551:L617">J551*K551</f>
        <v>0</v>
      </c>
      <c r="M551" s="64"/>
    </row>
    <row r="552" spans="1:13" ht="15">
      <c r="A552" s="65">
        <v>532</v>
      </c>
      <c r="B552" s="17"/>
      <c r="C552" s="17"/>
      <c r="D552" s="23" t="s">
        <v>742</v>
      </c>
      <c r="E552" s="19" t="s">
        <v>364</v>
      </c>
      <c r="F552" s="24" t="s">
        <v>582</v>
      </c>
      <c r="G552" s="21" t="s">
        <v>73</v>
      </c>
      <c r="H552" s="21" t="str">
        <f t="shared" si="28"/>
        <v xml:space="preserve">450 </v>
      </c>
      <c r="I552" s="17" t="s">
        <v>37</v>
      </c>
      <c r="J552" s="17">
        <v>4</v>
      </c>
      <c r="K552" s="77"/>
      <c r="L552" s="22">
        <f t="shared" si="30"/>
        <v>0</v>
      </c>
      <c r="M552" s="64" t="s">
        <v>866</v>
      </c>
    </row>
    <row r="553" spans="1:13" ht="15">
      <c r="A553" s="65">
        <v>533</v>
      </c>
      <c r="B553" s="17"/>
      <c r="C553" s="17"/>
      <c r="D553" s="18" t="s">
        <v>745</v>
      </c>
      <c r="E553" s="19" t="s">
        <v>123</v>
      </c>
      <c r="F553" s="20" t="s">
        <v>124</v>
      </c>
      <c r="G553" s="21" t="s">
        <v>101</v>
      </c>
      <c r="H553" s="21" t="str">
        <f t="shared" si="28"/>
        <v xml:space="preserve">600 </v>
      </c>
      <c r="I553" s="17" t="s">
        <v>37</v>
      </c>
      <c r="J553" s="17">
        <v>1</v>
      </c>
      <c r="K553" s="77"/>
      <c r="L553" s="22">
        <f t="shared" si="30"/>
        <v>0</v>
      </c>
      <c r="M553" s="64"/>
    </row>
    <row r="554" spans="1:13" ht="15">
      <c r="A554" s="65">
        <v>534</v>
      </c>
      <c r="B554" s="17"/>
      <c r="C554" s="17"/>
      <c r="D554" s="23" t="s">
        <v>745</v>
      </c>
      <c r="E554" s="19" t="s">
        <v>102</v>
      </c>
      <c r="F554" s="24" t="s">
        <v>103</v>
      </c>
      <c r="G554" s="21" t="s">
        <v>64</v>
      </c>
      <c r="H554" s="21" t="str">
        <f t="shared" si="28"/>
        <v xml:space="preserve">600 </v>
      </c>
      <c r="I554" s="17" t="s">
        <v>37</v>
      </c>
      <c r="J554" s="17">
        <v>1</v>
      </c>
      <c r="K554" s="77"/>
      <c r="L554" s="22">
        <f t="shared" si="30"/>
        <v>0</v>
      </c>
      <c r="M554" s="64"/>
    </row>
    <row r="555" spans="1:13" ht="15">
      <c r="A555" s="65">
        <v>535</v>
      </c>
      <c r="B555" s="17"/>
      <c r="C555" s="17"/>
      <c r="D555" s="18" t="s">
        <v>746</v>
      </c>
      <c r="E555" s="19" t="s">
        <v>317</v>
      </c>
      <c r="F555" s="20" t="s">
        <v>436</v>
      </c>
      <c r="G555" s="21" t="s">
        <v>157</v>
      </c>
      <c r="H555" s="21" t="str">
        <f aca="true" t="shared" si="31" ref="H555:H621">LEFT(G555,4)</f>
        <v>1200</v>
      </c>
      <c r="I555" s="17" t="s">
        <v>37</v>
      </c>
      <c r="J555" s="17">
        <v>1</v>
      </c>
      <c r="K555" s="77"/>
      <c r="L555" s="22">
        <f t="shared" si="30"/>
        <v>0</v>
      </c>
      <c r="M555" s="64"/>
    </row>
    <row r="556" spans="1:13" ht="15">
      <c r="A556" s="65">
        <v>536</v>
      </c>
      <c r="B556" s="17"/>
      <c r="C556" s="17"/>
      <c r="D556" s="18" t="s">
        <v>747</v>
      </c>
      <c r="E556" s="19" t="s">
        <v>317</v>
      </c>
      <c r="F556" s="20" t="s">
        <v>127</v>
      </c>
      <c r="G556" s="21" t="s">
        <v>128</v>
      </c>
      <c r="H556" s="21" t="str">
        <f t="shared" si="31"/>
        <v>1500</v>
      </c>
      <c r="I556" s="17" t="s">
        <v>37</v>
      </c>
      <c r="J556" s="17">
        <v>1</v>
      </c>
      <c r="K556" s="77"/>
      <c r="L556" s="22">
        <f t="shared" si="30"/>
        <v>0</v>
      </c>
      <c r="M556" s="64"/>
    </row>
    <row r="557" spans="1:13" ht="15">
      <c r="A557" s="65">
        <v>537</v>
      </c>
      <c r="B557" s="17"/>
      <c r="C557" s="17"/>
      <c r="D557" s="18" t="s">
        <v>748</v>
      </c>
      <c r="E557" s="19" t="s">
        <v>133</v>
      </c>
      <c r="F557" s="20" t="s">
        <v>144</v>
      </c>
      <c r="G557" s="21" t="s">
        <v>145</v>
      </c>
      <c r="H557" s="21" t="str">
        <f t="shared" si="31"/>
        <v>1200</v>
      </c>
      <c r="I557" s="17" t="s">
        <v>37</v>
      </c>
      <c r="J557" s="17">
        <v>1</v>
      </c>
      <c r="K557" s="77"/>
      <c r="L557" s="22">
        <f t="shared" si="30"/>
        <v>0</v>
      </c>
      <c r="M557" s="64"/>
    </row>
    <row r="558" spans="1:13" ht="15">
      <c r="A558" s="65">
        <v>538</v>
      </c>
      <c r="B558" s="17"/>
      <c r="C558" s="17"/>
      <c r="D558" s="23" t="s">
        <v>748</v>
      </c>
      <c r="E558" s="19" t="s">
        <v>74</v>
      </c>
      <c r="F558" s="20" t="s">
        <v>75</v>
      </c>
      <c r="G558" s="21" t="s">
        <v>73</v>
      </c>
      <c r="H558" s="21" t="str">
        <f t="shared" si="31"/>
        <v xml:space="preserve">450 </v>
      </c>
      <c r="I558" s="17" t="s">
        <v>37</v>
      </c>
      <c r="J558" s="17">
        <v>1</v>
      </c>
      <c r="K558" s="77"/>
      <c r="L558" s="22">
        <f t="shared" si="30"/>
        <v>0</v>
      </c>
      <c r="M558" s="64"/>
    </row>
    <row r="559" spans="1:13" ht="15">
      <c r="A559" s="65">
        <v>539</v>
      </c>
      <c r="B559" s="17"/>
      <c r="C559" s="17"/>
      <c r="D559" s="18" t="s">
        <v>749</v>
      </c>
      <c r="E559" s="19" t="s">
        <v>47</v>
      </c>
      <c r="F559" s="20" t="s">
        <v>139</v>
      </c>
      <c r="G559" s="21" t="s">
        <v>140</v>
      </c>
      <c r="H559" s="21" t="str">
        <f t="shared" si="31"/>
        <v>1500</v>
      </c>
      <c r="I559" s="17" t="s">
        <v>37</v>
      </c>
      <c r="J559" s="17">
        <v>1</v>
      </c>
      <c r="K559" s="77"/>
      <c r="L559" s="22">
        <f t="shared" si="30"/>
        <v>0</v>
      </c>
      <c r="M559" s="64"/>
    </row>
    <row r="560" spans="1:13" ht="15">
      <c r="A560" s="65">
        <v>540</v>
      </c>
      <c r="B560" s="17"/>
      <c r="C560" s="17"/>
      <c r="D560" s="23" t="s">
        <v>749</v>
      </c>
      <c r="E560" s="19" t="s">
        <v>74</v>
      </c>
      <c r="F560" s="20" t="s">
        <v>75</v>
      </c>
      <c r="G560" s="21" t="s">
        <v>73</v>
      </c>
      <c r="H560" s="21" t="str">
        <f t="shared" si="31"/>
        <v xml:space="preserve">450 </v>
      </c>
      <c r="I560" s="17" t="s">
        <v>37</v>
      </c>
      <c r="J560" s="17">
        <v>1</v>
      </c>
      <c r="K560" s="77"/>
      <c r="L560" s="22">
        <f t="shared" si="30"/>
        <v>0</v>
      </c>
      <c r="M560" s="64" t="s">
        <v>866</v>
      </c>
    </row>
    <row r="561" spans="1:13" ht="15">
      <c r="A561" s="65">
        <v>541</v>
      </c>
      <c r="B561" s="17"/>
      <c r="C561" s="17"/>
      <c r="D561" s="23" t="s">
        <v>853</v>
      </c>
      <c r="E561" s="19" t="s">
        <v>43</v>
      </c>
      <c r="F561" s="20" t="s">
        <v>709</v>
      </c>
      <c r="G561" s="21" t="s">
        <v>710</v>
      </c>
      <c r="H561" s="21" t="str">
        <f t="shared" si="31"/>
        <v>1500</v>
      </c>
      <c r="I561" s="17" t="s">
        <v>37</v>
      </c>
      <c r="J561" s="17">
        <v>3</v>
      </c>
      <c r="K561" s="77"/>
      <c r="L561" s="22">
        <f t="shared" si="30"/>
        <v>0</v>
      </c>
      <c r="M561" s="64"/>
    </row>
    <row r="562" spans="1:13" ht="15">
      <c r="A562" s="65">
        <v>542</v>
      </c>
      <c r="B562" s="17"/>
      <c r="C562" s="17"/>
      <c r="D562" s="18" t="s">
        <v>750</v>
      </c>
      <c r="E562" s="19" t="s">
        <v>751</v>
      </c>
      <c r="F562" s="20" t="s">
        <v>35</v>
      </c>
      <c r="G562" s="21" t="s">
        <v>36</v>
      </c>
      <c r="H562" s="21" t="str">
        <f t="shared" si="31"/>
        <v>1200</v>
      </c>
      <c r="I562" s="17" t="s">
        <v>37</v>
      </c>
      <c r="J562" s="17">
        <v>2</v>
      </c>
      <c r="K562" s="77"/>
      <c r="L562" s="22">
        <f t="shared" si="30"/>
        <v>0</v>
      </c>
      <c r="M562" s="64"/>
    </row>
    <row r="563" spans="1:13" ht="15">
      <c r="A563" s="65">
        <v>543</v>
      </c>
      <c r="B563" s="17"/>
      <c r="C563" s="17"/>
      <c r="D563" s="18" t="s">
        <v>752</v>
      </c>
      <c r="E563" s="19" t="s">
        <v>169</v>
      </c>
      <c r="F563" s="20" t="s">
        <v>170</v>
      </c>
      <c r="G563" s="21" t="s">
        <v>171</v>
      </c>
      <c r="H563" s="21" t="str">
        <f t="shared" si="31"/>
        <v>1100</v>
      </c>
      <c r="I563" s="17" t="s">
        <v>37</v>
      </c>
      <c r="J563" s="17">
        <v>3</v>
      </c>
      <c r="K563" s="77"/>
      <c r="L563" s="22">
        <f t="shared" si="30"/>
        <v>0</v>
      </c>
      <c r="M563" s="64"/>
    </row>
    <row r="564" spans="1:13" ht="15">
      <c r="A564" s="65">
        <v>544</v>
      </c>
      <c r="B564" s="17"/>
      <c r="C564" s="17"/>
      <c r="D564" s="18" t="s">
        <v>753</v>
      </c>
      <c r="E564" s="19" t="s">
        <v>279</v>
      </c>
      <c r="F564" s="20" t="s">
        <v>280</v>
      </c>
      <c r="G564" s="21">
        <v>0</v>
      </c>
      <c r="H564" s="21" t="str">
        <f t="shared" si="31"/>
        <v>0</v>
      </c>
      <c r="I564" s="17" t="s">
        <v>37</v>
      </c>
      <c r="J564" s="17">
        <v>10</v>
      </c>
      <c r="K564" s="77"/>
      <c r="L564" s="22">
        <f t="shared" si="30"/>
        <v>0</v>
      </c>
      <c r="M564" s="64"/>
    </row>
    <row r="565" spans="1:13" ht="15">
      <c r="A565" s="65">
        <v>545</v>
      </c>
      <c r="B565" s="17"/>
      <c r="C565" s="17"/>
      <c r="D565" s="18" t="s">
        <v>754</v>
      </c>
      <c r="E565" s="19" t="s">
        <v>755</v>
      </c>
      <c r="F565" s="20" t="s">
        <v>756</v>
      </c>
      <c r="G565" s="21">
        <v>0</v>
      </c>
      <c r="H565" s="21" t="str">
        <f t="shared" si="31"/>
        <v>0</v>
      </c>
      <c r="I565" s="17" t="s">
        <v>37</v>
      </c>
      <c r="J565" s="17">
        <v>1</v>
      </c>
      <c r="K565" s="77"/>
      <c r="L565" s="22">
        <f t="shared" si="30"/>
        <v>0</v>
      </c>
      <c r="M565" s="64"/>
    </row>
    <row r="566" spans="1:13" ht="15">
      <c r="A566" s="65">
        <v>546</v>
      </c>
      <c r="B566" s="17"/>
      <c r="C566" s="17"/>
      <c r="D566" s="18" t="s">
        <v>757</v>
      </c>
      <c r="E566" s="19" t="s">
        <v>281</v>
      </c>
      <c r="F566" s="20" t="s">
        <v>282</v>
      </c>
      <c r="G566" s="21">
        <v>0</v>
      </c>
      <c r="H566" s="21" t="str">
        <f t="shared" si="31"/>
        <v>0</v>
      </c>
      <c r="I566" s="17" t="s">
        <v>37</v>
      </c>
      <c r="J566" s="17">
        <v>10</v>
      </c>
      <c r="K566" s="77"/>
      <c r="L566" s="22">
        <f t="shared" si="30"/>
        <v>0</v>
      </c>
      <c r="M566" s="64" t="s">
        <v>847</v>
      </c>
    </row>
    <row r="567" spans="1:13" ht="15">
      <c r="A567" s="65">
        <v>547</v>
      </c>
      <c r="B567" s="17"/>
      <c r="C567" s="17"/>
      <c r="D567" s="18" t="s">
        <v>841</v>
      </c>
      <c r="E567" s="19" t="s">
        <v>834</v>
      </c>
      <c r="F567" s="20" t="s">
        <v>835</v>
      </c>
      <c r="G567" s="21"/>
      <c r="H567" s="21"/>
      <c r="I567" s="17" t="s">
        <v>37</v>
      </c>
      <c r="J567" s="17">
        <v>6</v>
      </c>
      <c r="K567" s="77"/>
      <c r="L567" s="22">
        <f t="shared" si="30"/>
        <v>0</v>
      </c>
      <c r="M567" s="64"/>
    </row>
    <row r="568" spans="1:13" ht="15">
      <c r="A568" s="65">
        <v>548</v>
      </c>
      <c r="B568" s="17"/>
      <c r="C568" s="17"/>
      <c r="D568" s="18" t="s">
        <v>758</v>
      </c>
      <c r="E568" s="19" t="s">
        <v>317</v>
      </c>
      <c r="F568" s="20" t="s">
        <v>436</v>
      </c>
      <c r="G568" s="21" t="s">
        <v>157</v>
      </c>
      <c r="H568" s="21" t="str">
        <f t="shared" si="31"/>
        <v>1200</v>
      </c>
      <c r="I568" s="17" t="s">
        <v>37</v>
      </c>
      <c r="J568" s="17">
        <v>2</v>
      </c>
      <c r="K568" s="77"/>
      <c r="L568" s="22">
        <f t="shared" si="30"/>
        <v>0</v>
      </c>
      <c r="M568" s="64"/>
    </row>
    <row r="569" spans="1:13" ht="15">
      <c r="A569" s="65">
        <v>549</v>
      </c>
      <c r="B569" s="17"/>
      <c r="C569" s="17"/>
      <c r="D569" s="23" t="s">
        <v>758</v>
      </c>
      <c r="E569" s="19" t="s">
        <v>111</v>
      </c>
      <c r="F569" s="24" t="s">
        <v>63</v>
      </c>
      <c r="G569" s="21" t="s">
        <v>759</v>
      </c>
      <c r="H569" s="21" t="str">
        <f t="shared" si="31"/>
        <v xml:space="preserve">600 </v>
      </c>
      <c r="I569" s="17" t="s">
        <v>37</v>
      </c>
      <c r="J569" s="17">
        <v>1</v>
      </c>
      <c r="K569" s="77"/>
      <c r="L569" s="22">
        <f t="shared" si="30"/>
        <v>0</v>
      </c>
      <c r="M569" s="64"/>
    </row>
    <row r="570" spans="1:13" ht="15">
      <c r="A570" s="65">
        <v>550</v>
      </c>
      <c r="B570" s="17"/>
      <c r="C570" s="17"/>
      <c r="D570" s="18" t="s">
        <v>760</v>
      </c>
      <c r="E570" s="19" t="s">
        <v>420</v>
      </c>
      <c r="F570" s="20" t="s">
        <v>512</v>
      </c>
      <c r="G570" s="21" t="s">
        <v>183</v>
      </c>
      <c r="H570" s="21" t="str">
        <f t="shared" si="31"/>
        <v>1200</v>
      </c>
      <c r="I570" s="17" t="s">
        <v>37</v>
      </c>
      <c r="J570" s="17">
        <v>2</v>
      </c>
      <c r="K570" s="77"/>
      <c r="L570" s="22">
        <f t="shared" si="30"/>
        <v>0</v>
      </c>
      <c r="M570" s="64"/>
    </row>
    <row r="571" spans="1:13" ht="15">
      <c r="A571" s="65">
        <v>551</v>
      </c>
      <c r="B571" s="17"/>
      <c r="C571" s="17"/>
      <c r="D571" s="23" t="s">
        <v>760</v>
      </c>
      <c r="E571" s="19" t="s">
        <v>111</v>
      </c>
      <c r="F571" s="24" t="s">
        <v>184</v>
      </c>
      <c r="G571" s="21" t="s">
        <v>761</v>
      </c>
      <c r="H571" s="21" t="str">
        <f t="shared" si="31"/>
        <v xml:space="preserve">450 </v>
      </c>
      <c r="I571" s="17" t="s">
        <v>37</v>
      </c>
      <c r="J571" s="17">
        <v>4</v>
      </c>
      <c r="K571" s="77"/>
      <c r="L571" s="22">
        <f t="shared" si="30"/>
        <v>0</v>
      </c>
      <c r="M571" s="64"/>
    </row>
    <row r="572" spans="1:13" ht="15">
      <c r="A572" s="65">
        <v>552</v>
      </c>
      <c r="B572" s="17"/>
      <c r="C572" s="17"/>
      <c r="D572" s="18" t="s">
        <v>762</v>
      </c>
      <c r="E572" s="19" t="s">
        <v>763</v>
      </c>
      <c r="F572" s="20" t="s">
        <v>764</v>
      </c>
      <c r="G572" s="21" t="s">
        <v>765</v>
      </c>
      <c r="H572" s="21" t="str">
        <f t="shared" si="31"/>
        <v xml:space="preserve">600 </v>
      </c>
      <c r="I572" s="17" t="s">
        <v>37</v>
      </c>
      <c r="J572" s="17">
        <v>1</v>
      </c>
      <c r="K572" s="77"/>
      <c r="L572" s="22">
        <f t="shared" si="30"/>
        <v>0</v>
      </c>
      <c r="M572" s="64"/>
    </row>
    <row r="573" spans="1:13" ht="15">
      <c r="A573" s="65">
        <v>553</v>
      </c>
      <c r="B573" s="17"/>
      <c r="C573" s="17"/>
      <c r="D573" s="23" t="s">
        <v>762</v>
      </c>
      <c r="E573" s="19" t="s">
        <v>102</v>
      </c>
      <c r="F573" s="24" t="s">
        <v>103</v>
      </c>
      <c r="G573" s="21" t="s">
        <v>759</v>
      </c>
      <c r="H573" s="21" t="str">
        <f t="shared" si="31"/>
        <v xml:space="preserve">600 </v>
      </c>
      <c r="I573" s="17" t="s">
        <v>37</v>
      </c>
      <c r="J573" s="17">
        <v>2</v>
      </c>
      <c r="K573" s="77"/>
      <c r="L573" s="22">
        <f t="shared" si="30"/>
        <v>0</v>
      </c>
      <c r="M573" s="64"/>
    </row>
    <row r="574" spans="1:13" ht="15">
      <c r="A574" s="65">
        <v>554</v>
      </c>
      <c r="B574" s="17"/>
      <c r="C574" s="17"/>
      <c r="D574" s="18" t="s">
        <v>766</v>
      </c>
      <c r="E574" s="19" t="s">
        <v>123</v>
      </c>
      <c r="F574" s="20" t="s">
        <v>124</v>
      </c>
      <c r="G574" s="21" t="s">
        <v>101</v>
      </c>
      <c r="H574" s="21" t="str">
        <f t="shared" si="31"/>
        <v xml:space="preserve">600 </v>
      </c>
      <c r="I574" s="17" t="s">
        <v>37</v>
      </c>
      <c r="J574" s="17">
        <v>1</v>
      </c>
      <c r="K574" s="77"/>
      <c r="L574" s="22">
        <f t="shared" si="30"/>
        <v>0</v>
      </c>
      <c r="M574" s="64"/>
    </row>
    <row r="575" spans="1:13" ht="15">
      <c r="A575" s="65">
        <v>555</v>
      </c>
      <c r="B575" s="17"/>
      <c r="C575" s="17"/>
      <c r="D575" s="23" t="s">
        <v>766</v>
      </c>
      <c r="E575" s="19" t="s">
        <v>102</v>
      </c>
      <c r="F575" s="24" t="s">
        <v>103</v>
      </c>
      <c r="G575" s="21" t="s">
        <v>64</v>
      </c>
      <c r="H575" s="21" t="str">
        <f t="shared" si="31"/>
        <v xml:space="preserve">600 </v>
      </c>
      <c r="I575" s="17" t="s">
        <v>37</v>
      </c>
      <c r="J575" s="17">
        <v>1</v>
      </c>
      <c r="K575" s="77"/>
      <c r="L575" s="22">
        <f t="shared" si="30"/>
        <v>0</v>
      </c>
      <c r="M575" s="64"/>
    </row>
    <row r="576" spans="1:13" ht="15">
      <c r="A576" s="65">
        <v>556</v>
      </c>
      <c r="B576" s="17"/>
      <c r="C576" s="17"/>
      <c r="D576" s="18" t="s">
        <v>767</v>
      </c>
      <c r="E576" s="19" t="s">
        <v>360</v>
      </c>
      <c r="F576" s="20" t="s">
        <v>170</v>
      </c>
      <c r="G576" s="21" t="s">
        <v>171</v>
      </c>
      <c r="H576" s="21" t="str">
        <f t="shared" si="31"/>
        <v>1100</v>
      </c>
      <c r="I576" s="17" t="s">
        <v>37</v>
      </c>
      <c r="J576" s="17">
        <v>2</v>
      </c>
      <c r="K576" s="77"/>
      <c r="L576" s="22">
        <f t="shared" si="30"/>
        <v>0</v>
      </c>
      <c r="M576" s="64" t="s">
        <v>859</v>
      </c>
    </row>
    <row r="577" spans="1:13" ht="28.8">
      <c r="A577" s="65">
        <v>557</v>
      </c>
      <c r="B577" s="17"/>
      <c r="C577" s="17"/>
      <c r="D577" s="18" t="s">
        <v>768</v>
      </c>
      <c r="E577" s="19" t="s">
        <v>47</v>
      </c>
      <c r="F577" s="20" t="s">
        <v>144</v>
      </c>
      <c r="G577" s="21" t="s">
        <v>145</v>
      </c>
      <c r="H577" s="21" t="str">
        <f t="shared" si="31"/>
        <v>1200</v>
      </c>
      <c r="I577" s="17" t="s">
        <v>37</v>
      </c>
      <c r="J577" s="17">
        <v>3</v>
      </c>
      <c r="K577" s="77"/>
      <c r="L577" s="22">
        <f t="shared" si="30"/>
        <v>0</v>
      </c>
      <c r="M577" s="68" t="s">
        <v>769</v>
      </c>
    </row>
    <row r="578" spans="1:13" ht="15">
      <c r="A578" s="65">
        <v>558</v>
      </c>
      <c r="B578" s="17"/>
      <c r="C578" s="17"/>
      <c r="D578" s="23" t="s">
        <v>768</v>
      </c>
      <c r="E578" s="19" t="s">
        <v>74</v>
      </c>
      <c r="F578" s="20" t="s">
        <v>75</v>
      </c>
      <c r="G578" s="21" t="s">
        <v>770</v>
      </c>
      <c r="H578" s="21" t="str">
        <f t="shared" si="31"/>
        <v xml:space="preserve">450 </v>
      </c>
      <c r="I578" s="17" t="s">
        <v>37</v>
      </c>
      <c r="J578" s="17">
        <v>3</v>
      </c>
      <c r="K578" s="77"/>
      <c r="L578" s="22">
        <f t="shared" si="30"/>
        <v>0</v>
      </c>
      <c r="M578" s="64" t="s">
        <v>859</v>
      </c>
    </row>
    <row r="579" spans="1:13" ht="15">
      <c r="A579" s="65">
        <v>559</v>
      </c>
      <c r="B579" s="17"/>
      <c r="C579" s="17"/>
      <c r="D579" s="18" t="s">
        <v>771</v>
      </c>
      <c r="E579" s="19" t="s">
        <v>84</v>
      </c>
      <c r="F579" s="20" t="s">
        <v>85</v>
      </c>
      <c r="G579" s="21" t="s">
        <v>848</v>
      </c>
      <c r="H579" s="21" t="str">
        <f t="shared" si="31"/>
        <v xml:space="preserve">800 </v>
      </c>
      <c r="I579" s="17" t="s">
        <v>37</v>
      </c>
      <c r="J579" s="17">
        <v>1</v>
      </c>
      <c r="K579" s="77"/>
      <c r="L579" s="22">
        <f t="shared" si="30"/>
        <v>0</v>
      </c>
      <c r="M579" s="64"/>
    </row>
    <row r="580" spans="1:13" ht="15">
      <c r="A580" s="65">
        <v>560</v>
      </c>
      <c r="B580" s="17"/>
      <c r="C580" s="17"/>
      <c r="D580" s="18" t="s">
        <v>772</v>
      </c>
      <c r="E580" s="19" t="s">
        <v>773</v>
      </c>
      <c r="F580" s="20" t="s">
        <v>774</v>
      </c>
      <c r="G580" s="21" t="s">
        <v>775</v>
      </c>
      <c r="H580" s="21" t="str">
        <f t="shared" si="31"/>
        <v>1500</v>
      </c>
      <c r="I580" s="17" t="s">
        <v>37</v>
      </c>
      <c r="J580" s="17">
        <v>1</v>
      </c>
      <c r="K580" s="77"/>
      <c r="L580" s="22">
        <f t="shared" si="30"/>
        <v>0</v>
      </c>
      <c r="M580" s="64"/>
    </row>
    <row r="581" spans="1:13" ht="15">
      <c r="A581" s="65">
        <v>561</v>
      </c>
      <c r="B581" s="17"/>
      <c r="C581" s="17"/>
      <c r="D581" s="18" t="s">
        <v>776</v>
      </c>
      <c r="E581" s="19" t="s">
        <v>777</v>
      </c>
      <c r="F581" s="20" t="s">
        <v>778</v>
      </c>
      <c r="G581" s="21">
        <v>0</v>
      </c>
      <c r="H581" s="21" t="str">
        <f t="shared" si="31"/>
        <v>0</v>
      </c>
      <c r="I581" s="17" t="s">
        <v>37</v>
      </c>
      <c r="J581" s="17">
        <v>2</v>
      </c>
      <c r="K581" s="77"/>
      <c r="L581" s="22">
        <f t="shared" si="30"/>
        <v>0</v>
      </c>
      <c r="M581" s="64"/>
    </row>
    <row r="582" spans="1:13" ht="15">
      <c r="A582" s="65">
        <v>562</v>
      </c>
      <c r="B582" s="17"/>
      <c r="C582" s="17"/>
      <c r="D582" s="18" t="s">
        <v>779</v>
      </c>
      <c r="E582" s="19" t="s">
        <v>420</v>
      </c>
      <c r="F582" s="20" t="s">
        <v>512</v>
      </c>
      <c r="G582" s="21" t="s">
        <v>183</v>
      </c>
      <c r="H582" s="21" t="str">
        <f t="shared" si="31"/>
        <v>1200</v>
      </c>
      <c r="I582" s="17" t="s">
        <v>37</v>
      </c>
      <c r="J582" s="17">
        <v>2</v>
      </c>
      <c r="K582" s="77"/>
      <c r="L582" s="22">
        <f t="shared" si="30"/>
        <v>0</v>
      </c>
      <c r="M582" s="64"/>
    </row>
    <row r="583" spans="1:13" ht="15">
      <c r="A583" s="65">
        <v>563</v>
      </c>
      <c r="B583" s="17"/>
      <c r="C583" s="17"/>
      <c r="D583" s="23" t="s">
        <v>779</v>
      </c>
      <c r="E583" s="19" t="s">
        <v>111</v>
      </c>
      <c r="F583" s="24" t="s">
        <v>184</v>
      </c>
      <c r="G583" s="21" t="s">
        <v>137</v>
      </c>
      <c r="H583" s="21" t="str">
        <f t="shared" si="31"/>
        <v xml:space="preserve">450 </v>
      </c>
      <c r="I583" s="17" t="s">
        <v>37</v>
      </c>
      <c r="J583" s="17">
        <v>4</v>
      </c>
      <c r="K583" s="77"/>
      <c r="L583" s="22">
        <f t="shared" si="30"/>
        <v>0</v>
      </c>
      <c r="M583" s="64"/>
    </row>
    <row r="584" spans="1:13" ht="15">
      <c r="A584" s="65">
        <v>564</v>
      </c>
      <c r="B584" s="17"/>
      <c r="C584" s="17"/>
      <c r="D584" s="18" t="s">
        <v>780</v>
      </c>
      <c r="E584" s="19" t="s">
        <v>763</v>
      </c>
      <c r="F584" s="20" t="s">
        <v>764</v>
      </c>
      <c r="G584" s="21" t="s">
        <v>765</v>
      </c>
      <c r="H584" s="21" t="str">
        <f t="shared" si="31"/>
        <v xml:space="preserve">600 </v>
      </c>
      <c r="I584" s="17" t="s">
        <v>37</v>
      </c>
      <c r="J584" s="17">
        <v>1</v>
      </c>
      <c r="K584" s="77"/>
      <c r="L584" s="22">
        <f t="shared" si="30"/>
        <v>0</v>
      </c>
      <c r="M584" s="64"/>
    </row>
    <row r="585" spans="1:13" ht="15">
      <c r="A585" s="65">
        <v>565</v>
      </c>
      <c r="B585" s="17"/>
      <c r="C585" s="17"/>
      <c r="D585" s="23" t="s">
        <v>780</v>
      </c>
      <c r="E585" s="19" t="s">
        <v>149</v>
      </c>
      <c r="F585" s="24" t="s">
        <v>103</v>
      </c>
      <c r="G585" s="21" t="s">
        <v>64</v>
      </c>
      <c r="H585" s="21" t="str">
        <f t="shared" si="31"/>
        <v xml:space="preserve">600 </v>
      </c>
      <c r="I585" s="17" t="s">
        <v>37</v>
      </c>
      <c r="J585" s="17">
        <v>2</v>
      </c>
      <c r="K585" s="77"/>
      <c r="L585" s="22">
        <f t="shared" si="30"/>
        <v>0</v>
      </c>
      <c r="M585" s="64"/>
    </row>
    <row r="586" spans="1:13" ht="28.8">
      <c r="A586" s="65">
        <v>566</v>
      </c>
      <c r="B586" s="17"/>
      <c r="C586" s="17"/>
      <c r="D586" s="18" t="s">
        <v>781</v>
      </c>
      <c r="E586" s="19" t="s">
        <v>47</v>
      </c>
      <c r="F586" s="20" t="s">
        <v>115</v>
      </c>
      <c r="G586" s="21" t="s">
        <v>116</v>
      </c>
      <c r="H586" s="21" t="str">
        <f t="shared" si="31"/>
        <v>1800</v>
      </c>
      <c r="I586" s="17" t="s">
        <v>37</v>
      </c>
      <c r="J586" s="17">
        <v>3</v>
      </c>
      <c r="K586" s="77"/>
      <c r="L586" s="22">
        <f t="shared" si="30"/>
        <v>0</v>
      </c>
      <c r="M586" s="68" t="s">
        <v>782</v>
      </c>
    </row>
    <row r="587" spans="1:13" ht="15">
      <c r="A587" s="65">
        <v>567</v>
      </c>
      <c r="B587" s="17"/>
      <c r="C587" s="17"/>
      <c r="D587" s="23" t="s">
        <v>781</v>
      </c>
      <c r="E587" s="19" t="s">
        <v>74</v>
      </c>
      <c r="F587" s="20" t="s">
        <v>75</v>
      </c>
      <c r="G587" s="21" t="s">
        <v>73</v>
      </c>
      <c r="H587" s="21" t="str">
        <f t="shared" si="31"/>
        <v xml:space="preserve">450 </v>
      </c>
      <c r="I587" s="17" t="s">
        <v>37</v>
      </c>
      <c r="J587" s="17">
        <v>4</v>
      </c>
      <c r="K587" s="77"/>
      <c r="L587" s="22">
        <f t="shared" si="30"/>
        <v>0</v>
      </c>
      <c r="M587" s="64" t="s">
        <v>859</v>
      </c>
    </row>
    <row r="588" spans="1:13" ht="15">
      <c r="A588" s="65">
        <v>568</v>
      </c>
      <c r="B588" s="17"/>
      <c r="C588" s="17"/>
      <c r="D588" s="18" t="s">
        <v>783</v>
      </c>
      <c r="E588" s="19" t="s">
        <v>118</v>
      </c>
      <c r="F588" s="20" t="s">
        <v>119</v>
      </c>
      <c r="G588" s="21" t="s">
        <v>57</v>
      </c>
      <c r="H588" s="21" t="str">
        <f t="shared" si="31"/>
        <v xml:space="preserve">900 </v>
      </c>
      <c r="I588" s="17" t="s">
        <v>37</v>
      </c>
      <c r="J588" s="17">
        <v>2</v>
      </c>
      <c r="K588" s="77"/>
      <c r="L588" s="22">
        <f t="shared" si="30"/>
        <v>0</v>
      </c>
      <c r="M588" s="64" t="s">
        <v>859</v>
      </c>
    </row>
    <row r="589" spans="1:13" ht="15">
      <c r="A589" s="65">
        <v>569</v>
      </c>
      <c r="B589" s="17"/>
      <c r="C589" s="17"/>
      <c r="D589" s="18" t="s">
        <v>784</v>
      </c>
      <c r="E589" s="19" t="s">
        <v>169</v>
      </c>
      <c r="F589" s="20" t="s">
        <v>170</v>
      </c>
      <c r="G589" s="21" t="s">
        <v>171</v>
      </c>
      <c r="H589" s="21" t="str">
        <f t="shared" si="31"/>
        <v>1100</v>
      </c>
      <c r="I589" s="17" t="s">
        <v>37</v>
      </c>
      <c r="J589" s="17">
        <v>2</v>
      </c>
      <c r="K589" s="77"/>
      <c r="L589" s="22">
        <f t="shared" si="30"/>
        <v>0</v>
      </c>
      <c r="M589" s="64" t="s">
        <v>859</v>
      </c>
    </row>
    <row r="590" spans="1:13" ht="15">
      <c r="A590" s="65">
        <v>570</v>
      </c>
      <c r="B590" s="17"/>
      <c r="C590" s="17"/>
      <c r="D590" s="18" t="s">
        <v>785</v>
      </c>
      <c r="E590" s="19" t="s">
        <v>292</v>
      </c>
      <c r="F590" s="20" t="s">
        <v>293</v>
      </c>
      <c r="G590" s="21" t="s">
        <v>57</v>
      </c>
      <c r="H590" s="21" t="str">
        <f t="shared" si="31"/>
        <v xml:space="preserve">900 </v>
      </c>
      <c r="I590" s="17" t="s">
        <v>37</v>
      </c>
      <c r="J590" s="17">
        <v>1</v>
      </c>
      <c r="K590" s="77"/>
      <c r="L590" s="22">
        <f t="shared" si="30"/>
        <v>0</v>
      </c>
      <c r="M590" s="64" t="s">
        <v>859</v>
      </c>
    </row>
    <row r="591" spans="1:13" ht="15">
      <c r="A591" s="65">
        <v>571</v>
      </c>
      <c r="B591" s="17"/>
      <c r="C591" s="17"/>
      <c r="D591" s="18" t="s">
        <v>786</v>
      </c>
      <c r="E591" s="19" t="s">
        <v>84</v>
      </c>
      <c r="F591" s="20" t="s">
        <v>85</v>
      </c>
      <c r="G591" s="21" t="s">
        <v>848</v>
      </c>
      <c r="H591" s="21" t="str">
        <f t="shared" si="31"/>
        <v xml:space="preserve">800 </v>
      </c>
      <c r="I591" s="17" t="s">
        <v>37</v>
      </c>
      <c r="J591" s="17">
        <v>1</v>
      </c>
      <c r="K591" s="77"/>
      <c r="L591" s="22">
        <f t="shared" si="30"/>
        <v>0</v>
      </c>
      <c r="M591" s="64"/>
    </row>
    <row r="592" spans="1:13" ht="15">
      <c r="A592" s="65">
        <v>572</v>
      </c>
      <c r="B592" s="17"/>
      <c r="C592" s="17"/>
      <c r="D592" s="18" t="s">
        <v>787</v>
      </c>
      <c r="E592" s="19" t="s">
        <v>420</v>
      </c>
      <c r="F592" s="20" t="s">
        <v>529</v>
      </c>
      <c r="G592" s="21" t="s">
        <v>530</v>
      </c>
      <c r="H592" s="21" t="str">
        <f t="shared" si="31"/>
        <v>1800</v>
      </c>
      <c r="I592" s="17" t="s">
        <v>37</v>
      </c>
      <c r="J592" s="17">
        <v>1</v>
      </c>
      <c r="K592" s="77"/>
      <c r="L592" s="22">
        <f t="shared" si="30"/>
        <v>0</v>
      </c>
      <c r="M592" s="64"/>
    </row>
    <row r="593" spans="1:13" ht="15">
      <c r="A593" s="65">
        <v>573</v>
      </c>
      <c r="B593" s="17"/>
      <c r="C593" s="17"/>
      <c r="D593" s="23" t="s">
        <v>787</v>
      </c>
      <c r="E593" s="19" t="s">
        <v>111</v>
      </c>
      <c r="F593" s="24" t="s">
        <v>63</v>
      </c>
      <c r="G593" s="21" t="s">
        <v>64</v>
      </c>
      <c r="H593" s="21" t="str">
        <f t="shared" si="31"/>
        <v xml:space="preserve">600 </v>
      </c>
      <c r="I593" s="17" t="s">
        <v>37</v>
      </c>
      <c r="J593" s="17">
        <v>4</v>
      </c>
      <c r="K593" s="77"/>
      <c r="L593" s="22">
        <f t="shared" si="30"/>
        <v>0</v>
      </c>
      <c r="M593" s="64"/>
    </row>
    <row r="594" spans="1:13" ht="15">
      <c r="A594" s="65">
        <v>574</v>
      </c>
      <c r="B594" s="17"/>
      <c r="C594" s="17"/>
      <c r="D594" s="18" t="s">
        <v>788</v>
      </c>
      <c r="E594" s="19" t="s">
        <v>123</v>
      </c>
      <c r="F594" s="20" t="s">
        <v>124</v>
      </c>
      <c r="G594" s="21" t="s">
        <v>101</v>
      </c>
      <c r="H594" s="21" t="str">
        <f t="shared" si="31"/>
        <v xml:space="preserve">600 </v>
      </c>
      <c r="I594" s="17" t="s">
        <v>37</v>
      </c>
      <c r="J594" s="17">
        <v>1</v>
      </c>
      <c r="K594" s="77"/>
      <c r="L594" s="22">
        <f t="shared" si="30"/>
        <v>0</v>
      </c>
      <c r="M594" s="64"/>
    </row>
    <row r="595" spans="1:13" ht="15">
      <c r="A595" s="65">
        <v>575</v>
      </c>
      <c r="B595" s="17"/>
      <c r="C595" s="17"/>
      <c r="D595" s="23" t="s">
        <v>788</v>
      </c>
      <c r="E595" s="19" t="s">
        <v>102</v>
      </c>
      <c r="F595" s="24" t="s">
        <v>103</v>
      </c>
      <c r="G595" s="21" t="s">
        <v>64</v>
      </c>
      <c r="H595" s="21" t="str">
        <f t="shared" si="31"/>
        <v xml:space="preserve">600 </v>
      </c>
      <c r="I595" s="17" t="s">
        <v>37</v>
      </c>
      <c r="J595" s="17">
        <v>1</v>
      </c>
      <c r="K595" s="77"/>
      <c r="L595" s="22">
        <f t="shared" si="30"/>
        <v>0</v>
      </c>
      <c r="M595" s="64"/>
    </row>
    <row r="596" spans="1:13" ht="15">
      <c r="A596" s="65">
        <v>576</v>
      </c>
      <c r="B596" s="17"/>
      <c r="C596" s="17"/>
      <c r="D596" s="18" t="s">
        <v>789</v>
      </c>
      <c r="E596" s="19" t="s">
        <v>317</v>
      </c>
      <c r="F596" s="20" t="s">
        <v>127</v>
      </c>
      <c r="G596" s="21" t="s">
        <v>128</v>
      </c>
      <c r="H596" s="21" t="str">
        <f t="shared" si="31"/>
        <v>1500</v>
      </c>
      <c r="I596" s="17" t="s">
        <v>37</v>
      </c>
      <c r="J596" s="17">
        <v>1</v>
      </c>
      <c r="K596" s="77"/>
      <c r="L596" s="22">
        <f t="shared" si="30"/>
        <v>0</v>
      </c>
      <c r="M596" s="64"/>
    </row>
    <row r="597" spans="1:13" ht="15">
      <c r="A597" s="65">
        <v>577</v>
      </c>
      <c r="B597" s="17"/>
      <c r="C597" s="17"/>
      <c r="D597" s="23" t="s">
        <v>789</v>
      </c>
      <c r="E597" s="19" t="s">
        <v>111</v>
      </c>
      <c r="F597" s="24" t="s">
        <v>63</v>
      </c>
      <c r="G597" s="21" t="s">
        <v>64</v>
      </c>
      <c r="H597" s="21" t="str">
        <f t="shared" si="31"/>
        <v xml:space="preserve">600 </v>
      </c>
      <c r="I597" s="17" t="s">
        <v>37</v>
      </c>
      <c r="J597" s="17">
        <v>1</v>
      </c>
      <c r="K597" s="77"/>
      <c r="L597" s="22">
        <f t="shared" si="30"/>
        <v>0</v>
      </c>
      <c r="M597" s="64"/>
    </row>
    <row r="598" spans="1:13" ht="15">
      <c r="A598" s="65">
        <v>578</v>
      </c>
      <c r="B598" s="17"/>
      <c r="C598" s="17"/>
      <c r="D598" s="23" t="s">
        <v>789</v>
      </c>
      <c r="E598" s="19" t="s">
        <v>176</v>
      </c>
      <c r="F598" s="24" t="s">
        <v>130</v>
      </c>
      <c r="G598" s="21" t="s">
        <v>131</v>
      </c>
      <c r="H598" s="21" t="str">
        <f t="shared" si="31"/>
        <v xml:space="preserve">900 </v>
      </c>
      <c r="I598" s="17" t="s">
        <v>37</v>
      </c>
      <c r="J598" s="17">
        <v>1</v>
      </c>
      <c r="K598" s="77"/>
      <c r="L598" s="22">
        <f t="shared" si="30"/>
        <v>0</v>
      </c>
      <c r="M598" s="64"/>
    </row>
    <row r="599" spans="1:13" ht="15">
      <c r="A599" s="65">
        <v>579</v>
      </c>
      <c r="B599" s="17"/>
      <c r="C599" s="17"/>
      <c r="D599" s="18" t="s">
        <v>790</v>
      </c>
      <c r="E599" s="19" t="s">
        <v>317</v>
      </c>
      <c r="F599" s="20" t="s">
        <v>407</v>
      </c>
      <c r="G599" s="21" t="s">
        <v>109</v>
      </c>
      <c r="H599" s="21" t="str">
        <f t="shared" si="31"/>
        <v xml:space="preserve">900 </v>
      </c>
      <c r="I599" s="17" t="s">
        <v>37</v>
      </c>
      <c r="J599" s="17">
        <v>1</v>
      </c>
      <c r="K599" s="77"/>
      <c r="L599" s="22">
        <f t="shared" si="30"/>
        <v>0</v>
      </c>
      <c r="M599" s="64"/>
    </row>
    <row r="600" spans="1:13" ht="15">
      <c r="A600" s="65">
        <v>580</v>
      </c>
      <c r="B600" s="17"/>
      <c r="C600" s="17"/>
      <c r="D600" s="23" t="s">
        <v>790</v>
      </c>
      <c r="E600" s="19" t="s">
        <v>176</v>
      </c>
      <c r="F600" s="24" t="s">
        <v>130</v>
      </c>
      <c r="G600" s="21" t="s">
        <v>131</v>
      </c>
      <c r="H600" s="21" t="str">
        <f t="shared" si="31"/>
        <v xml:space="preserve">900 </v>
      </c>
      <c r="I600" s="17" t="s">
        <v>37</v>
      </c>
      <c r="J600" s="17">
        <v>1</v>
      </c>
      <c r="K600" s="77"/>
      <c r="L600" s="22">
        <f t="shared" si="30"/>
        <v>0</v>
      </c>
      <c r="M600" s="64"/>
    </row>
    <row r="601" spans="1:13" ht="15">
      <c r="A601" s="65">
        <v>581</v>
      </c>
      <c r="B601" s="17"/>
      <c r="C601" s="17"/>
      <c r="D601" s="18" t="s">
        <v>791</v>
      </c>
      <c r="E601" s="19" t="s">
        <v>47</v>
      </c>
      <c r="F601" s="20" t="s">
        <v>792</v>
      </c>
      <c r="G601" s="21" t="s">
        <v>464</v>
      </c>
      <c r="H601" s="21" t="str">
        <f t="shared" si="31"/>
        <v>1800</v>
      </c>
      <c r="I601" s="17" t="s">
        <v>37</v>
      </c>
      <c r="J601" s="17">
        <v>1</v>
      </c>
      <c r="K601" s="77"/>
      <c r="L601" s="22">
        <f t="shared" si="30"/>
        <v>0</v>
      </c>
      <c r="M601" s="64"/>
    </row>
    <row r="602" spans="1:13" ht="15">
      <c r="A602" s="65">
        <v>582</v>
      </c>
      <c r="B602" s="17"/>
      <c r="C602" s="17"/>
      <c r="D602" s="23" t="s">
        <v>791</v>
      </c>
      <c r="E602" s="19" t="s">
        <v>364</v>
      </c>
      <c r="F602" s="24" t="s">
        <v>388</v>
      </c>
      <c r="G602" s="21" t="s">
        <v>64</v>
      </c>
      <c r="H602" s="21" t="str">
        <f t="shared" si="31"/>
        <v xml:space="preserve">600 </v>
      </c>
      <c r="I602" s="17" t="s">
        <v>37</v>
      </c>
      <c r="J602" s="17">
        <v>1</v>
      </c>
      <c r="K602" s="77"/>
      <c r="L602" s="22">
        <f t="shared" si="30"/>
        <v>0</v>
      </c>
      <c r="M602" s="64" t="s">
        <v>859</v>
      </c>
    </row>
    <row r="603" spans="1:13" ht="15">
      <c r="A603" s="65">
        <v>583</v>
      </c>
      <c r="B603" s="17"/>
      <c r="C603" s="17"/>
      <c r="D603" s="18" t="s">
        <v>793</v>
      </c>
      <c r="E603" s="19" t="s">
        <v>118</v>
      </c>
      <c r="F603" s="20" t="s">
        <v>119</v>
      </c>
      <c r="G603" s="21" t="s">
        <v>57</v>
      </c>
      <c r="H603" s="21" t="str">
        <f t="shared" si="31"/>
        <v xml:space="preserve">900 </v>
      </c>
      <c r="I603" s="17" t="s">
        <v>37</v>
      </c>
      <c r="J603" s="17">
        <v>1</v>
      </c>
      <c r="K603" s="77"/>
      <c r="L603" s="22">
        <f t="shared" si="30"/>
        <v>0</v>
      </c>
      <c r="M603" s="64" t="s">
        <v>859</v>
      </c>
    </row>
    <row r="604" spans="1:13" ht="15">
      <c r="A604" s="65">
        <v>584</v>
      </c>
      <c r="B604" s="17"/>
      <c r="C604" s="17"/>
      <c r="D604" s="18" t="s">
        <v>794</v>
      </c>
      <c r="E604" s="19" t="s">
        <v>118</v>
      </c>
      <c r="F604" s="20" t="s">
        <v>119</v>
      </c>
      <c r="G604" s="21" t="s">
        <v>57</v>
      </c>
      <c r="H604" s="21" t="str">
        <f t="shared" si="31"/>
        <v xml:space="preserve">900 </v>
      </c>
      <c r="I604" s="17" t="s">
        <v>37</v>
      </c>
      <c r="J604" s="17">
        <v>8</v>
      </c>
      <c r="K604" s="77"/>
      <c r="L604" s="22">
        <f t="shared" si="30"/>
        <v>0</v>
      </c>
      <c r="M604" s="64" t="s">
        <v>863</v>
      </c>
    </row>
    <row r="605" spans="1:13" ht="15">
      <c r="A605" s="65">
        <v>585</v>
      </c>
      <c r="B605" s="17"/>
      <c r="C605" s="17"/>
      <c r="D605" s="18" t="s">
        <v>795</v>
      </c>
      <c r="E605" s="19" t="s">
        <v>47</v>
      </c>
      <c r="F605" s="20" t="s">
        <v>115</v>
      </c>
      <c r="G605" s="21" t="s">
        <v>796</v>
      </c>
      <c r="H605" s="21" t="str">
        <f t="shared" si="31"/>
        <v>1800</v>
      </c>
      <c r="I605" s="17" t="s">
        <v>37</v>
      </c>
      <c r="J605" s="17">
        <v>3</v>
      </c>
      <c r="K605" s="77"/>
      <c r="L605" s="22">
        <f t="shared" si="30"/>
        <v>0</v>
      </c>
      <c r="M605" s="64"/>
    </row>
    <row r="606" spans="1:13" ht="15">
      <c r="A606" s="65">
        <v>586</v>
      </c>
      <c r="B606" s="17"/>
      <c r="C606" s="17"/>
      <c r="D606" s="23" t="s">
        <v>795</v>
      </c>
      <c r="E606" s="19" t="s">
        <v>364</v>
      </c>
      <c r="F606" s="24" t="s">
        <v>551</v>
      </c>
      <c r="G606" s="21" t="s">
        <v>142</v>
      </c>
      <c r="H606" s="21" t="str">
        <f t="shared" si="31"/>
        <v xml:space="preserve">600 </v>
      </c>
      <c r="I606" s="17" t="s">
        <v>37</v>
      </c>
      <c r="J606" s="17">
        <v>3</v>
      </c>
      <c r="K606" s="77"/>
      <c r="L606" s="22">
        <f t="shared" si="30"/>
        <v>0</v>
      </c>
      <c r="M606" s="64"/>
    </row>
    <row r="607" spans="1:13" ht="15">
      <c r="A607" s="65">
        <v>587</v>
      </c>
      <c r="B607" s="17"/>
      <c r="C607" s="17"/>
      <c r="D607" s="23" t="s">
        <v>860</v>
      </c>
      <c r="E607" s="19" t="s">
        <v>861</v>
      </c>
      <c r="F607" s="20" t="s">
        <v>85</v>
      </c>
      <c r="G607" s="21" t="s">
        <v>862</v>
      </c>
      <c r="H607" s="21" t="str">
        <f aca="true" t="shared" si="32" ref="H607">LEFT(G607,4)</f>
        <v xml:space="preserve">600 </v>
      </c>
      <c r="I607" s="17" t="s">
        <v>37</v>
      </c>
      <c r="J607" s="17">
        <v>1</v>
      </c>
      <c r="K607" s="77"/>
      <c r="L607" s="22">
        <f aca="true" t="shared" si="33" ref="L607">J607*K607</f>
        <v>0</v>
      </c>
      <c r="M607" s="64" t="s">
        <v>858</v>
      </c>
    </row>
    <row r="608" spans="1:13" ht="15">
      <c r="A608" s="65">
        <v>588</v>
      </c>
      <c r="B608" s="17"/>
      <c r="C608" s="17"/>
      <c r="D608" s="18" t="s">
        <v>797</v>
      </c>
      <c r="E608" s="19" t="s">
        <v>51</v>
      </c>
      <c r="F608" s="20" t="s">
        <v>234</v>
      </c>
      <c r="G608" s="21" t="s">
        <v>235</v>
      </c>
      <c r="H608" s="21" t="str">
        <f t="shared" si="31"/>
        <v xml:space="preserve">600 </v>
      </c>
      <c r="I608" s="17" t="s">
        <v>37</v>
      </c>
      <c r="J608" s="17">
        <v>1</v>
      </c>
      <c r="K608" s="77"/>
      <c r="L608" s="22">
        <f t="shared" si="30"/>
        <v>0</v>
      </c>
      <c r="M608" s="64"/>
    </row>
    <row r="609" spans="1:13" ht="15">
      <c r="A609" s="65">
        <v>589</v>
      </c>
      <c r="B609" s="17"/>
      <c r="C609" s="17"/>
      <c r="D609" s="18" t="s">
        <v>798</v>
      </c>
      <c r="E609" s="19" t="s">
        <v>237</v>
      </c>
      <c r="F609" s="20" t="s">
        <v>238</v>
      </c>
      <c r="G609" s="21" t="s">
        <v>67</v>
      </c>
      <c r="H609" s="21" t="str">
        <f t="shared" si="31"/>
        <v>1500</v>
      </c>
      <c r="I609" s="17" t="s">
        <v>37</v>
      </c>
      <c r="J609" s="17">
        <v>1</v>
      </c>
      <c r="K609" s="77"/>
      <c r="L609" s="22">
        <f t="shared" si="30"/>
        <v>0</v>
      </c>
      <c r="M609" s="64"/>
    </row>
    <row r="610" spans="1:13" ht="15">
      <c r="A610" s="65">
        <v>590</v>
      </c>
      <c r="B610" s="17"/>
      <c r="C610" s="17"/>
      <c r="D610" s="18" t="s">
        <v>799</v>
      </c>
      <c r="E610" s="19" t="s">
        <v>562</v>
      </c>
      <c r="F610" s="20" t="s">
        <v>563</v>
      </c>
      <c r="G610" s="21" t="s">
        <v>564</v>
      </c>
      <c r="H610" s="21" t="str">
        <f t="shared" si="31"/>
        <v>1000</v>
      </c>
      <c r="I610" s="17" t="s">
        <v>37</v>
      </c>
      <c r="J610" s="17">
        <v>1</v>
      </c>
      <c r="K610" s="77"/>
      <c r="L610" s="22">
        <f t="shared" si="30"/>
        <v>0</v>
      </c>
      <c r="M610" s="64"/>
    </row>
    <row r="611" spans="1:13" ht="15">
      <c r="A611" s="65">
        <v>591</v>
      </c>
      <c r="B611" s="17"/>
      <c r="C611" s="17"/>
      <c r="D611" s="18" t="s">
        <v>800</v>
      </c>
      <c r="E611" s="19" t="s">
        <v>237</v>
      </c>
      <c r="F611" s="20" t="s">
        <v>563</v>
      </c>
      <c r="G611" s="21" t="s">
        <v>564</v>
      </c>
      <c r="H611" s="21" t="str">
        <f t="shared" si="31"/>
        <v>1000</v>
      </c>
      <c r="I611" s="17" t="s">
        <v>37</v>
      </c>
      <c r="J611" s="17">
        <v>1</v>
      </c>
      <c r="K611" s="77"/>
      <c r="L611" s="22">
        <f t="shared" si="30"/>
        <v>0</v>
      </c>
      <c r="M611" s="64"/>
    </row>
    <row r="612" spans="1:13" ht="15">
      <c r="A612" s="65">
        <v>592</v>
      </c>
      <c r="B612" s="17"/>
      <c r="C612" s="17"/>
      <c r="D612" s="18" t="s">
        <v>801</v>
      </c>
      <c r="E612" s="19" t="s">
        <v>118</v>
      </c>
      <c r="F612" s="20" t="s">
        <v>193</v>
      </c>
      <c r="G612" s="21" t="s">
        <v>194</v>
      </c>
      <c r="H612" s="21" t="str">
        <f t="shared" si="31"/>
        <v>1000</v>
      </c>
      <c r="I612" s="17" t="s">
        <v>37</v>
      </c>
      <c r="J612" s="17">
        <v>1</v>
      </c>
      <c r="K612" s="77"/>
      <c r="L612" s="22">
        <f t="shared" si="30"/>
        <v>0</v>
      </c>
      <c r="M612" s="64" t="s">
        <v>859</v>
      </c>
    </row>
    <row r="613" spans="1:13" ht="15">
      <c r="A613" s="65">
        <v>593</v>
      </c>
      <c r="B613" s="17"/>
      <c r="C613" s="17"/>
      <c r="D613" s="18" t="s">
        <v>802</v>
      </c>
      <c r="E613" s="19" t="s">
        <v>317</v>
      </c>
      <c r="F613" s="20" t="s">
        <v>60</v>
      </c>
      <c r="G613" s="21" t="s">
        <v>61</v>
      </c>
      <c r="H613" s="21" t="str">
        <f t="shared" si="31"/>
        <v>1800</v>
      </c>
      <c r="I613" s="17" t="s">
        <v>37</v>
      </c>
      <c r="J613" s="17">
        <v>1</v>
      </c>
      <c r="K613" s="77"/>
      <c r="L613" s="22">
        <f t="shared" si="30"/>
        <v>0</v>
      </c>
      <c r="M613" s="64"/>
    </row>
    <row r="614" spans="1:13" ht="15">
      <c r="A614" s="65">
        <v>594</v>
      </c>
      <c r="B614" s="17"/>
      <c r="C614" s="17"/>
      <c r="D614" s="23" t="s">
        <v>802</v>
      </c>
      <c r="E614" s="19" t="s">
        <v>176</v>
      </c>
      <c r="F614" s="24" t="s">
        <v>130</v>
      </c>
      <c r="G614" s="21" t="s">
        <v>131</v>
      </c>
      <c r="H614" s="21" t="str">
        <f t="shared" si="31"/>
        <v xml:space="preserve">900 </v>
      </c>
      <c r="I614" s="17" t="s">
        <v>37</v>
      </c>
      <c r="J614" s="17">
        <v>2</v>
      </c>
      <c r="K614" s="77"/>
      <c r="L614" s="22">
        <f t="shared" si="30"/>
        <v>0</v>
      </c>
      <c r="M614" s="64"/>
    </row>
    <row r="615" spans="1:13" ht="15">
      <c r="A615" s="65">
        <v>595</v>
      </c>
      <c r="B615" s="17"/>
      <c r="C615" s="17"/>
      <c r="D615" s="18" t="s">
        <v>803</v>
      </c>
      <c r="E615" s="19" t="s">
        <v>43</v>
      </c>
      <c r="F615" s="20" t="s">
        <v>804</v>
      </c>
      <c r="G615" s="21" t="s">
        <v>805</v>
      </c>
      <c r="H615" s="21" t="str">
        <f t="shared" si="31"/>
        <v>2200</v>
      </c>
      <c r="I615" s="17" t="s">
        <v>37</v>
      </c>
      <c r="J615" s="17">
        <v>1</v>
      </c>
      <c r="K615" s="77"/>
      <c r="L615" s="22">
        <f t="shared" si="30"/>
        <v>0</v>
      </c>
      <c r="M615" s="64"/>
    </row>
    <row r="616" spans="1:13" ht="15">
      <c r="A616" s="65">
        <v>596</v>
      </c>
      <c r="B616" s="17"/>
      <c r="C616" s="17"/>
      <c r="D616" s="18" t="s">
        <v>806</v>
      </c>
      <c r="E616" s="19" t="s">
        <v>317</v>
      </c>
      <c r="F616" s="20" t="s">
        <v>127</v>
      </c>
      <c r="G616" s="21" t="s">
        <v>128</v>
      </c>
      <c r="H616" s="21" t="str">
        <f t="shared" si="31"/>
        <v>1500</v>
      </c>
      <c r="I616" s="17" t="s">
        <v>37</v>
      </c>
      <c r="J616" s="17">
        <v>1</v>
      </c>
      <c r="K616" s="77"/>
      <c r="L616" s="22">
        <f t="shared" si="30"/>
        <v>0</v>
      </c>
      <c r="M616" s="64"/>
    </row>
    <row r="617" spans="1:13" ht="15">
      <c r="A617" s="65">
        <v>597</v>
      </c>
      <c r="B617" s="17"/>
      <c r="C617" s="17"/>
      <c r="D617" s="23" t="s">
        <v>806</v>
      </c>
      <c r="E617" s="19" t="s">
        <v>111</v>
      </c>
      <c r="F617" s="24" t="s">
        <v>63</v>
      </c>
      <c r="G617" s="21" t="s">
        <v>64</v>
      </c>
      <c r="H617" s="21" t="str">
        <f t="shared" si="31"/>
        <v xml:space="preserve">600 </v>
      </c>
      <c r="I617" s="17" t="s">
        <v>37</v>
      </c>
      <c r="J617" s="17">
        <v>1</v>
      </c>
      <c r="K617" s="77"/>
      <c r="L617" s="22">
        <f t="shared" si="30"/>
        <v>0</v>
      </c>
      <c r="M617" s="64"/>
    </row>
    <row r="618" spans="1:13" ht="15">
      <c r="A618" s="65">
        <v>598</v>
      </c>
      <c r="B618" s="17"/>
      <c r="C618" s="17"/>
      <c r="D618" s="23" t="s">
        <v>806</v>
      </c>
      <c r="E618" s="19" t="s">
        <v>176</v>
      </c>
      <c r="F618" s="24" t="s">
        <v>130</v>
      </c>
      <c r="G618" s="21" t="s">
        <v>131</v>
      </c>
      <c r="H618" s="21" t="str">
        <f t="shared" si="31"/>
        <v xml:space="preserve">900 </v>
      </c>
      <c r="I618" s="17" t="s">
        <v>37</v>
      </c>
      <c r="J618" s="17">
        <v>1</v>
      </c>
      <c r="K618" s="77"/>
      <c r="L618" s="22">
        <f aca="true" t="shared" si="34" ref="L618:L634">J618*K618</f>
        <v>0</v>
      </c>
      <c r="M618" s="64"/>
    </row>
    <row r="619" spans="1:13" ht="15">
      <c r="A619" s="65">
        <v>599</v>
      </c>
      <c r="B619" s="17"/>
      <c r="C619" s="17"/>
      <c r="D619" s="18" t="s">
        <v>807</v>
      </c>
      <c r="E619" s="19" t="s">
        <v>43</v>
      </c>
      <c r="F619" s="20" t="s">
        <v>808</v>
      </c>
      <c r="G619" s="21" t="s">
        <v>809</v>
      </c>
      <c r="H619" s="21" t="str">
        <f t="shared" si="31"/>
        <v>5200</v>
      </c>
      <c r="I619" s="17" t="s">
        <v>37</v>
      </c>
      <c r="J619" s="17">
        <v>2</v>
      </c>
      <c r="K619" s="77"/>
      <c r="L619" s="22">
        <f t="shared" si="34"/>
        <v>0</v>
      </c>
      <c r="M619" s="64"/>
    </row>
    <row r="620" spans="1:13" ht="15">
      <c r="A620" s="65">
        <v>600</v>
      </c>
      <c r="B620" s="17"/>
      <c r="C620" s="17"/>
      <c r="D620" s="18" t="s">
        <v>810</v>
      </c>
      <c r="E620" s="19" t="s">
        <v>47</v>
      </c>
      <c r="F620" s="20" t="s">
        <v>225</v>
      </c>
      <c r="G620" s="21" t="s">
        <v>226</v>
      </c>
      <c r="H620" s="21" t="str">
        <f t="shared" si="31"/>
        <v>1200</v>
      </c>
      <c r="I620" s="17" t="s">
        <v>37</v>
      </c>
      <c r="J620" s="17">
        <v>1</v>
      </c>
      <c r="K620" s="77"/>
      <c r="L620" s="22">
        <f t="shared" si="34"/>
        <v>0</v>
      </c>
      <c r="M620" s="64"/>
    </row>
    <row r="621" spans="1:13" ht="15">
      <c r="A621" s="65">
        <v>601</v>
      </c>
      <c r="B621" s="17"/>
      <c r="C621" s="17"/>
      <c r="D621" s="18" t="s">
        <v>811</v>
      </c>
      <c r="E621" s="19" t="s">
        <v>626</v>
      </c>
      <c r="F621" s="20" t="s">
        <v>812</v>
      </c>
      <c r="G621" s="21" t="s">
        <v>813</v>
      </c>
      <c r="H621" s="21" t="str">
        <f t="shared" si="31"/>
        <v>1800</v>
      </c>
      <c r="I621" s="17" t="s">
        <v>37</v>
      </c>
      <c r="J621" s="17">
        <v>1</v>
      </c>
      <c r="K621" s="77"/>
      <c r="L621" s="22">
        <f t="shared" si="34"/>
        <v>0</v>
      </c>
      <c r="M621" s="64"/>
    </row>
    <row r="622" spans="1:13" ht="15">
      <c r="A622" s="65">
        <v>602</v>
      </c>
      <c r="B622" s="17"/>
      <c r="C622" s="17"/>
      <c r="D622" s="18" t="s">
        <v>814</v>
      </c>
      <c r="E622" s="19" t="s">
        <v>43</v>
      </c>
      <c r="F622" s="20" t="s">
        <v>808</v>
      </c>
      <c r="G622" s="21" t="s">
        <v>809</v>
      </c>
      <c r="H622" s="21" t="str">
        <f aca="true" t="shared" si="35" ref="H622:H633">LEFT(G622,4)</f>
        <v>5200</v>
      </c>
      <c r="I622" s="17" t="s">
        <v>37</v>
      </c>
      <c r="J622" s="17">
        <v>4</v>
      </c>
      <c r="K622" s="77"/>
      <c r="L622" s="22">
        <f t="shared" si="34"/>
        <v>0</v>
      </c>
      <c r="M622" s="64"/>
    </row>
    <row r="623" spans="1:13" ht="15">
      <c r="A623" s="65">
        <v>603</v>
      </c>
      <c r="B623" s="17"/>
      <c r="C623" s="17"/>
      <c r="D623" s="18" t="s">
        <v>815</v>
      </c>
      <c r="E623" s="19" t="s">
        <v>47</v>
      </c>
      <c r="F623" s="20" t="s">
        <v>225</v>
      </c>
      <c r="G623" s="21" t="s">
        <v>226</v>
      </c>
      <c r="H623" s="21" t="str">
        <f t="shared" si="35"/>
        <v>1200</v>
      </c>
      <c r="I623" s="17" t="s">
        <v>37</v>
      </c>
      <c r="J623" s="17">
        <v>1</v>
      </c>
      <c r="K623" s="77"/>
      <c r="L623" s="22">
        <f t="shared" si="34"/>
        <v>0</v>
      </c>
      <c r="M623" s="64"/>
    </row>
    <row r="624" spans="1:13" ht="15">
      <c r="A624" s="65">
        <v>604</v>
      </c>
      <c r="B624" s="17"/>
      <c r="C624" s="17"/>
      <c r="D624" s="18" t="s">
        <v>816</v>
      </c>
      <c r="E624" s="19" t="s">
        <v>751</v>
      </c>
      <c r="F624" s="20" t="s">
        <v>35</v>
      </c>
      <c r="G624" s="21" t="s">
        <v>36</v>
      </c>
      <c r="H624" s="21" t="str">
        <f t="shared" si="35"/>
        <v>1200</v>
      </c>
      <c r="I624" s="17" t="s">
        <v>37</v>
      </c>
      <c r="J624" s="17">
        <v>10</v>
      </c>
      <c r="K624" s="77"/>
      <c r="L624" s="22">
        <f t="shared" si="34"/>
        <v>0</v>
      </c>
      <c r="M624" s="64"/>
    </row>
    <row r="625" spans="1:13" ht="15">
      <c r="A625" s="65">
        <v>605</v>
      </c>
      <c r="B625" s="17"/>
      <c r="C625" s="17"/>
      <c r="D625" s="18" t="s">
        <v>817</v>
      </c>
      <c r="E625" s="19" t="s">
        <v>43</v>
      </c>
      <c r="F625" s="20" t="s">
        <v>818</v>
      </c>
      <c r="G625" s="21" t="s">
        <v>819</v>
      </c>
      <c r="H625" s="21" t="str">
        <f t="shared" si="35"/>
        <v>6400</v>
      </c>
      <c r="I625" s="17" t="s">
        <v>37</v>
      </c>
      <c r="J625" s="17">
        <v>1</v>
      </c>
      <c r="K625" s="77"/>
      <c r="L625" s="22">
        <f t="shared" si="34"/>
        <v>0</v>
      </c>
      <c r="M625" s="64"/>
    </row>
    <row r="626" spans="1:13" ht="15">
      <c r="A626" s="65">
        <v>606</v>
      </c>
      <c r="B626" s="17"/>
      <c r="C626" s="17"/>
      <c r="D626" s="18" t="s">
        <v>820</v>
      </c>
      <c r="E626" s="19" t="s">
        <v>43</v>
      </c>
      <c r="F626" s="20" t="s">
        <v>821</v>
      </c>
      <c r="G626" s="21" t="s">
        <v>822</v>
      </c>
      <c r="H626" s="21" t="str">
        <f t="shared" si="35"/>
        <v>4000</v>
      </c>
      <c r="I626" s="17" t="s">
        <v>37</v>
      </c>
      <c r="J626" s="17">
        <v>1</v>
      </c>
      <c r="K626" s="77"/>
      <c r="L626" s="22">
        <f t="shared" si="34"/>
        <v>0</v>
      </c>
      <c r="M626" s="64"/>
    </row>
    <row r="627" spans="1:13" ht="15">
      <c r="A627" s="65">
        <v>607</v>
      </c>
      <c r="B627" s="17"/>
      <c r="C627" s="17"/>
      <c r="D627" s="18" t="s">
        <v>823</v>
      </c>
      <c r="E627" s="19" t="s">
        <v>43</v>
      </c>
      <c r="F627" s="20" t="s">
        <v>824</v>
      </c>
      <c r="G627" s="21" t="s">
        <v>825</v>
      </c>
      <c r="H627" s="21" t="str">
        <f t="shared" si="35"/>
        <v>4500</v>
      </c>
      <c r="I627" s="17" t="s">
        <v>37</v>
      </c>
      <c r="J627" s="17">
        <v>1</v>
      </c>
      <c r="K627" s="77"/>
      <c r="L627" s="22">
        <f t="shared" si="34"/>
        <v>0</v>
      </c>
      <c r="M627" s="64"/>
    </row>
    <row r="628" spans="1:13" ht="15">
      <c r="A628" s="65">
        <v>608</v>
      </c>
      <c r="B628" s="17"/>
      <c r="C628" s="17"/>
      <c r="D628" s="18" t="s">
        <v>826</v>
      </c>
      <c r="E628" s="19" t="s">
        <v>47</v>
      </c>
      <c r="F628" s="20" t="s">
        <v>225</v>
      </c>
      <c r="G628" s="21" t="s">
        <v>226</v>
      </c>
      <c r="H628" s="21" t="str">
        <f t="shared" si="35"/>
        <v>1200</v>
      </c>
      <c r="I628" s="17" t="s">
        <v>37</v>
      </c>
      <c r="J628" s="17">
        <v>1</v>
      </c>
      <c r="K628" s="77"/>
      <c r="L628" s="22">
        <f t="shared" si="34"/>
        <v>0</v>
      </c>
      <c r="M628" s="64"/>
    </row>
    <row r="629" spans="1:13" ht="15">
      <c r="A629" s="65">
        <v>609</v>
      </c>
      <c r="B629" s="17"/>
      <c r="C629" s="17"/>
      <c r="D629" s="18" t="s">
        <v>867</v>
      </c>
      <c r="E629" s="19" t="s">
        <v>118</v>
      </c>
      <c r="F629" s="20" t="s">
        <v>868</v>
      </c>
      <c r="G629" s="21" t="s">
        <v>194</v>
      </c>
      <c r="H629" s="21" t="str">
        <f t="shared" si="35"/>
        <v>1000</v>
      </c>
      <c r="I629" s="17" t="s">
        <v>37</v>
      </c>
      <c r="J629" s="17">
        <v>1</v>
      </c>
      <c r="K629" s="77"/>
      <c r="L629" s="22">
        <f t="shared" si="34"/>
        <v>0</v>
      </c>
      <c r="M629" s="64" t="s">
        <v>859</v>
      </c>
    </row>
    <row r="630" spans="1:13" ht="15">
      <c r="A630" s="65">
        <v>610</v>
      </c>
      <c r="B630" s="17"/>
      <c r="C630" s="17"/>
      <c r="D630" s="18" t="s">
        <v>869</v>
      </c>
      <c r="E630" s="19" t="s">
        <v>870</v>
      </c>
      <c r="F630" s="20" t="s">
        <v>871</v>
      </c>
      <c r="G630" s="21" t="s">
        <v>872</v>
      </c>
      <c r="H630" s="21" t="str">
        <f aca="true" t="shared" si="36" ref="H630">LEFT(G630,4)</f>
        <v>3450</v>
      </c>
      <c r="I630" s="17" t="s">
        <v>37</v>
      </c>
      <c r="J630" s="17">
        <v>1</v>
      </c>
      <c r="K630" s="77"/>
      <c r="L630" s="22">
        <f aca="true" t="shared" si="37" ref="L630">J630*K630</f>
        <v>0</v>
      </c>
      <c r="M630" s="64" t="s">
        <v>873</v>
      </c>
    </row>
    <row r="631" spans="1:13" ht="15">
      <c r="A631" s="65">
        <v>611</v>
      </c>
      <c r="B631" s="17"/>
      <c r="C631" s="17"/>
      <c r="D631" s="18" t="s">
        <v>827</v>
      </c>
      <c r="E631" s="19" t="s">
        <v>43</v>
      </c>
      <c r="F631" s="20" t="s">
        <v>828</v>
      </c>
      <c r="G631" s="21" t="s">
        <v>829</v>
      </c>
      <c r="H631" s="21" t="str">
        <f t="shared" si="35"/>
        <v>3200</v>
      </c>
      <c r="I631" s="17" t="s">
        <v>37</v>
      </c>
      <c r="J631" s="17">
        <v>1</v>
      </c>
      <c r="K631" s="77"/>
      <c r="L631" s="22">
        <f t="shared" si="34"/>
        <v>0</v>
      </c>
      <c r="M631" s="64"/>
    </row>
    <row r="632" spans="1:13" ht="15">
      <c r="A632" s="65">
        <v>612</v>
      </c>
      <c r="B632" s="17"/>
      <c r="C632" s="17"/>
      <c r="D632" s="18" t="s">
        <v>830</v>
      </c>
      <c r="E632" s="19" t="s">
        <v>43</v>
      </c>
      <c r="F632" s="20" t="s">
        <v>804</v>
      </c>
      <c r="G632" s="21" t="s">
        <v>831</v>
      </c>
      <c r="H632" s="21" t="str">
        <f t="shared" si="35"/>
        <v>2200</v>
      </c>
      <c r="I632" s="17" t="s">
        <v>37</v>
      </c>
      <c r="J632" s="17">
        <v>2</v>
      </c>
      <c r="K632" s="77"/>
      <c r="L632" s="22">
        <f t="shared" si="34"/>
        <v>0</v>
      </c>
      <c r="M632" s="64"/>
    </row>
    <row r="633" spans="1:13" ht="15">
      <c r="A633" s="65">
        <v>613</v>
      </c>
      <c r="B633" s="17"/>
      <c r="C633" s="17"/>
      <c r="D633" s="18" t="s">
        <v>832</v>
      </c>
      <c r="E633" s="19" t="s">
        <v>47</v>
      </c>
      <c r="F633" s="20" t="s">
        <v>225</v>
      </c>
      <c r="G633" s="21" t="s">
        <v>226</v>
      </c>
      <c r="H633" s="21" t="str">
        <f t="shared" si="35"/>
        <v>1200</v>
      </c>
      <c r="I633" s="17" t="s">
        <v>37</v>
      </c>
      <c r="J633" s="17">
        <v>1</v>
      </c>
      <c r="K633" s="77"/>
      <c r="L633" s="22">
        <f t="shared" si="34"/>
        <v>0</v>
      </c>
      <c r="M633" s="64"/>
    </row>
    <row r="634" spans="1:13" ht="15">
      <c r="A634" s="65">
        <v>614</v>
      </c>
      <c r="B634" s="17"/>
      <c r="C634" s="17"/>
      <c r="D634" s="18" t="s">
        <v>833</v>
      </c>
      <c r="E634" s="19" t="s">
        <v>834</v>
      </c>
      <c r="F634" s="20" t="s">
        <v>835</v>
      </c>
      <c r="G634" s="21"/>
      <c r="H634" s="21"/>
      <c r="I634" s="17" t="s">
        <v>37</v>
      </c>
      <c r="J634" s="17">
        <v>3</v>
      </c>
      <c r="K634" s="77"/>
      <c r="L634" s="22">
        <f t="shared" si="34"/>
        <v>0</v>
      </c>
      <c r="M634" s="64"/>
    </row>
    <row r="635" spans="1:13" ht="15" thickBot="1">
      <c r="A635" s="69">
        <v>615</v>
      </c>
      <c r="B635" s="70"/>
      <c r="C635" s="70"/>
      <c r="D635" s="71" t="s">
        <v>836</v>
      </c>
      <c r="E635" s="72" t="s">
        <v>837</v>
      </c>
      <c r="F635" s="73" t="s">
        <v>838</v>
      </c>
      <c r="G635" s="74"/>
      <c r="H635" s="74"/>
      <c r="I635" s="70" t="s">
        <v>37</v>
      </c>
      <c r="J635" s="70">
        <v>3</v>
      </c>
      <c r="K635" s="78"/>
      <c r="L635" s="75">
        <f aca="true" t="shared" si="38" ref="L635">J635*K635</f>
        <v>0</v>
      </c>
      <c r="M635" s="76"/>
    </row>
    <row r="636" spans="1:12" ht="15">
      <c r="A636" s="15"/>
      <c r="B636" s="6"/>
      <c r="C636" s="6"/>
      <c r="D636" s="36"/>
      <c r="E636" s="37"/>
      <c r="F636" s="38"/>
      <c r="G636" s="13"/>
      <c r="H636" s="13"/>
      <c r="I636" s="6"/>
      <c r="J636" s="6"/>
      <c r="K636" s="10"/>
      <c r="L636" s="10"/>
    </row>
    <row r="639" ht="15">
      <c r="L639" s="12"/>
    </row>
    <row r="640" ht="15">
      <c r="L640" s="12"/>
    </row>
    <row r="641" ht="15">
      <c r="L641" s="12"/>
    </row>
    <row r="642" ht="15">
      <c r="L642" s="12"/>
    </row>
    <row r="643" ht="15">
      <c r="L643" s="12"/>
    </row>
    <row r="644" ht="15">
      <c r="L644" s="12"/>
    </row>
    <row r="645" ht="15">
      <c r="L645" s="12"/>
    </row>
    <row r="646" ht="15">
      <c r="L646" s="12"/>
    </row>
    <row r="647" ht="15">
      <c r="L647" s="12"/>
    </row>
    <row r="648" ht="15">
      <c r="L648" s="12"/>
    </row>
    <row r="649" ht="15">
      <c r="L649" s="12"/>
    </row>
    <row r="650" ht="15">
      <c r="L650" s="12"/>
    </row>
  </sheetData>
  <autoFilter ref="E19:M635"/>
  <mergeCells count="7">
    <mergeCell ref="C15:E15"/>
    <mergeCell ref="A1:E1"/>
    <mergeCell ref="C3:E3"/>
    <mergeCell ref="C5:E5"/>
    <mergeCell ref="C6:E6"/>
    <mergeCell ref="C9:E9"/>
    <mergeCell ref="C12:E12"/>
  </mergeCells>
  <printOptions/>
  <pageMargins left="0.787401575" right="0.787401575" top="0.984251969" bottom="0.984251969" header="0.4921259845" footer="0.492125984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Kočí Libor</dc:creator>
  <cp:keywords/>
  <dc:description/>
  <cp:lastModifiedBy>Kočí Libor</cp:lastModifiedBy>
  <cp:lastPrinted>2021-06-02T09:20:03Z</cp:lastPrinted>
  <dcterms:created xsi:type="dcterms:W3CDTF">2021-02-17T08:49:53Z</dcterms:created>
  <dcterms:modified xsi:type="dcterms:W3CDTF">2021-06-03T12:24:26Z</dcterms:modified>
  <cp:category/>
  <cp:version/>
  <cp:contentType/>
  <cp:contentStatus/>
</cp:coreProperties>
</file>