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OBECNÁ ČÁST" sheetId="2" r:id="rId2"/>
    <sheet name="1 LusteFS metadata " sheetId="3" r:id="rId3"/>
    <sheet name="2 zálohovací server" sheetId="4" r:id="rId4"/>
  </sheets>
  <definedNames/>
  <calcPr calcId="191029"/>
  <extLst/>
</workbook>
</file>

<file path=xl/sharedStrings.xml><?xml version="1.0" encoding="utf-8"?>
<sst xmlns="http://schemas.openxmlformats.org/spreadsheetml/2006/main" count="65" uniqueCount="55">
  <si>
    <t xml:space="preserve">TABULKA NABÍDKOVÉ CENY </t>
  </si>
  <si>
    <t>číslo položky</t>
  </si>
  <si>
    <t>Název položky</t>
  </si>
  <si>
    <t>Počet ks/kmpl</t>
  </si>
  <si>
    <t>Cena 1 ks  Kč bez DPH</t>
  </si>
  <si>
    <t>Celková cena Kč bez DPH</t>
  </si>
  <si>
    <t xml:space="preserve"> Kč DPH 21 %</t>
  </si>
  <si>
    <t>Celková cena 
Kč vč. DPH</t>
  </si>
  <si>
    <t xml:space="preserve">LusteFS metadata server </t>
  </si>
  <si>
    <t xml:space="preserve">Zálohovací server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</si>
  <si>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</si>
  <si>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</si>
  <si>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</si>
  <si>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</si>
  <si>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</si>
  <si>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</si>
  <si>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popisu naplnění požadavků jednotlivých položek tabulky obsažených v listech 1,2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</si>
  <si>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</si>
  <si>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</si>
  <si>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</si>
  <si>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 ČÁST 1</t>
  </si>
  <si>
    <t>Zadavatel požaduje splnění následujících parametrů (včetně účastníkem doplněného popisu naplnění)</t>
  </si>
  <si>
    <t>Technické požadavky na MDS server pro LustreFS</t>
  </si>
  <si>
    <t>Parametr</t>
  </si>
  <si>
    <t>Minimální požadovaná hodnota</t>
  </si>
  <si>
    <t xml:space="preserve">Popis naplnění </t>
  </si>
  <si>
    <t>Provedení</t>
  </si>
  <si>
    <t>•Určené pro montáž do skříně Rack, dodání včetně výsuvných lyžin.
•Prostorové nároky: max 1U na server, hloubka max. 800mm</t>
  </si>
  <si>
    <t>CPU</t>
  </si>
  <si>
    <t>•S podporou HT/SMT, 16 jader (celkem tedy 16 fyzických / 32 logických jader)
•Požadovaná architektura CPU je x86_64.
•Výkonnost 1 jádra procesoru alespoň 8,2 v CINT2017, sloupec Base dle spec.org.
•Výkonnost serveru (1 CPU) alespoň 107 v CINT2017 Rates, sloupec Baseline dle spec.org.</t>
  </si>
  <si>
    <t>Paměť</t>
  </si>
  <si>
    <t xml:space="preserve">•2x hot-swap SSD pro instalaci operačního systému, MLC, kapacita každého z nich alespoň 240GB, DWPD minimálně 3
• plná podpora PCIe x16, gen 4
• podpora minimálně pro 4 hot-swap NVMe
• osazeno 2x hot-swap NVMe SSD, kapacita každého z nich 960GB, TLC, DWPD minimálně 1.0 po dobu 5 let
• 2x volná pozice pro hot-swap NVMe SSD pro rozšíření kapacity
• Paměť specifikace minimálně DDR4 ECC Registered, 3200MHz. Server musí mít osazeno alespoň 128GB RAM. Musí být možné rozšířit paměť serveru na dvojnásobek se zachováním již instalovaných paměťových modulů.
• Paměťové moduly mohou být maximálně dual rank.
</t>
  </si>
  <si>
    <t>Napájení</t>
  </si>
  <si>
    <t>Je požadováno redundantní napájení minimálně N+1 (výpadek jednoho zdroje nezpůsobí výpadek serveru), zdroje vyměnitelné za běhu systému, certifikace zdrojů 80 PLUS Platinum nebo vyšší.</t>
  </si>
  <si>
    <t>Sloty, porty</t>
  </si>
  <si>
    <t>•alespoň 1x 1Gbps LAN Ethernet port (nebo zpětně kompatibilní 10G-BaseT)
•2x rozhraní Ethernet 25Gbps SFP28
•1x optický patch cord SM, 5m, LC-PC/LC-PC
• 1x transceiver 25Gbps SFP28, SM, LC, kompatibilní s v serveru osazenou 25Gbps sítovou kartou
•1x transceiver 25Gbps SFP28, SM, LC, kompatibilní se switchem řady Cisco Nexus 93xx 
•uvedené transceivery a optický patch cord budou použity k připojení serveru do stávající infrastruktury rychlostí 25Gbps</t>
  </si>
  <si>
    <t>HW
Managment</t>
  </si>
  <si>
    <t>•Bootování operačního systému: konfigurovatelné pořadí zařízení, podpora  bootování ze vzdáleného iso obrazu prostřednictvím vzdáleného managementu (Baseboard Management Controller (BMC), prostřednictvím Kernel-based Virtual
• Modul vzdálené správy přes internet (zařízení musí umožňovat KVM-over-LAN, pro tuto funkci musí mít vlastní síťový konektor). Machine (KVM) po LAN).</t>
  </si>
  <si>
    <t>OS</t>
  </si>
  <si>
    <t>• Všechny jednotky/servery musí být schopny plnohodnotného provozu v operačním systému (OS) Linux. OS Linux je v současné době používán na všech výpočetních kapacitách instalovaných na pracovišti zadavatele. Použití jiného OS by znamenalo velmi významné zvýšení nákladů na instalaci a správu výpočetních kapacit. Zadavatel vyvíjí vlastní software pro výzkumné účely, který je závislý na operačním systému Linux jakožto jediné kompatibilní platformě. Používané distribuce jsou Ubuntu a Centos v 64-bitové verzi.</t>
  </si>
  <si>
    <t>Vzdálená
správa</t>
  </si>
  <si>
    <t>Je vyžadováno vzdálené ovládání vypnutí/zapnutí/reset, vzdálená sériová konzole (serial-over-lan) a konzole KVM - vše dostupné přes LAN nástroji pro operační systém Linux. Funkcionalita vypnutí/zapnutí/reset musí být dostupná nástroji na příkazové řádce použitelnými ve skriptu.</t>
  </si>
  <si>
    <t>TECHNICKÁ SPECIFIKACE ČÁST 2</t>
  </si>
  <si>
    <t>Zadavatel požaduje splnění následujících parametrů (včetně účastníkem doplněného popisu naplnění</t>
  </si>
  <si>
    <t>Technické požadavky na zálohovací server</t>
  </si>
  <si>
    <t>Popis naplnění</t>
  </si>
  <si>
    <t>•Provedení, určené pro montáž do skříně Rack, dodání včetně výsuvných lyžin.
• Prostorové nároky: max 2U na server, hloubka max. 800mm</t>
  </si>
  <si>
    <t>•1x CPU s podporou HT/SMT, 16 jader (celkem tedy 16 fyzických / 32 logických jader)
•Požadovaná architektura CPU je x86_64.
•výkonnost 1 jádra procesoru alespoň 8,2 v CINT2017, sloupec Base dle spec.org.
•výkonnost serveru (1 CPU) alespoň 104 v CINT2017 Rates, sloupec Baseline dle spec.org.</t>
  </si>
  <si>
    <t xml:space="preserve">
</t>
  </si>
  <si>
    <t xml:space="preserve">•2x hot-swap SSD pro instalaci operačního systému, MLC, kapacita každého z nich alespoň 240GB, DWPD minimálně 3
• 3x SAS hot-swap hélivový disk s kapacitou alespoň 18TB každý
• Paměť specifikace minimálně DDR4 ECC Registered, 3200MHz. Servery musí mít osazeno alespoň 64GB RAM. Musí být možné rozšířit paměť serveru na dvojnásobek se zachováním již instalovaných paměťových modulů.
• Paměťové moduly mohou být maximálně dual rank. Všechny kanály musí být obsazeny.
</t>
  </si>
  <si>
    <t>•Je požadováno redundantní napájení minimálně N+1 (výpadek jednoho zdroje nezpůsobí výpadek serveru), zdroje vyměnitelné za běhu systému, certifikace zdrojů 80 PLUS Platinum nebo vyšší.</t>
  </si>
  <si>
    <t>•Alespoň 1x 1Gbps LAN Ethernet port (nebo zpětně kompatibilní 10G-BaseT)
• 2x rozhraní Ethernet 25Gbps SFP28
• 1x optický patch cord SM, 5m, LC-PC/LC-PC
• 1x transceiver 25Gbps SFP28, SM, LC, kompatibilní s v serveru osazenou 25Gbps sítovou kartou
• 1x transceiver 25Gbps SFP28, SM, LC, kompatibilní se switchem řady Cisco Nexus 93xx
• uvedené transceivery a optický patch cord budou použity k připojení serveru do stávající infrastruktury rychlostí 25Gbps</t>
  </si>
  <si>
    <t xml:space="preserve"> • Bootování operačního systému: konfigurovatelné pořadí zařízení, podpora bootování ze vzdáleného iso obrazu prostřednictvím vzdáleného managementu (Baseboard Management Controller (BMC), prostřednictvím Kernel-based Virtual Machine (KVM) po LAN).
 • Modul vzdálené správy přes internet (zařízení musí umožňovat KVM-over-LAN, pro tuto funkci musí mít vlastní síťový konektor).</t>
  </si>
  <si>
    <t>•Všechny jednotky/servery musí být schopny plnohodnotného provozu v operačním systému (OS) Linux. OS Linux je v současné době používán na všech výpočetních kapacitách instalovaných na pracovišti zadavatele. Použití jiného OS by znamenalo velmi významné zvýšení nákladů na instalaci a správu výpočetních kapacit. Zadavatel vyvíjí vlastní software pro výzkumné účely, který je závislý na operačním systému Linux jakožto jediné kompatibilní platformě. Používané distribuce jsou Ubuntu a Centos v 64-bitové verzi.</t>
  </si>
  <si>
    <t>• Je vyžadováno vzdálené ovládání vypnutí/zapnutí/reset, vzdálená sériová konzole (serial-over-lan) a konzole KVM - vše dostupné přes LAN nástroji pro operační systém Linux. Funkcionalita vypnutí/zapnutí/reset musí být dostupná nástroji na příkazové řádce použitelnými ve skriptu.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</si>
</sst>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FF0000"/>
      <name val="Calibri"/>
      <family val="2"/>
    </font>
    <font>
      <sz val="14"/>
      <name val="Times New Roman"/>
      <family val="2"/>
    </font>
    <font>
      <sz val="1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6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6" fillId="3" borderId="0" xfId="0" applyFont="1" applyFill="1" applyProtection="1">
      <protection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" xfId="0" applyFont="1" applyBorder="1" applyAlignment="1" applyProtection="1">
      <alignment vertical="top" wrapText="1"/>
      <protection/>
    </xf>
    <xf numFmtId="0" fontId="10" fillId="4" borderId="13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Alignment="1" applyProtection="1">
      <alignment/>
      <protection locked="0"/>
    </xf>
    <xf numFmtId="0" fontId="10" fillId="3" borderId="1" xfId="0" applyFont="1" applyFill="1" applyBorder="1" applyAlignment="1" applyProtection="1">
      <alignment vertical="top" wrapText="1"/>
      <protection/>
    </xf>
    <xf numFmtId="0" fontId="10" fillId="4" borderId="13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104775</xdr:rowOff>
    </xdr:from>
    <xdr:ext cx="6734175" cy="5257800"/>
    <xdr:sp macro="" textlink="">
      <xdr:nvSpPr>
        <xdr:cNvPr id="2" name="CustomShape 1"/>
        <xdr:cNvSpPr/>
      </xdr:nvSpPr>
      <xdr:spPr>
        <a:xfrm>
          <a:off x="47625" y="104775"/>
          <a:ext cx="6734175" cy="5257800"/>
        </a:xfrm>
        <a:prstGeom prst="rect">
          <a:avLst/>
        </a:prstGeom>
        <a:solidFill>
          <a:srgbClr val="FFFFFF"/>
        </a:solidFill>
        <a:ln w="9360">
          <a:solidFill>
            <a:schemeClr val="lt1">
              <a:shade val="50000"/>
            </a:schemeClr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2000" b="1" strike="noStrike" spc="-1">
              <a:solidFill>
                <a:srgbClr val="000000"/>
              </a:solidFill>
              <a:latin typeface="Calibri"/>
              <a:ea typeface="Calibri"/>
            </a:rPr>
            <a:t>Technická specifikace pro zakázku</a:t>
          </a:r>
          <a:br/>
          <a:r>
            <a:rPr lang="en-US" sz="1200" b="1" strike="noStrike" spc="-1">
              <a:solidFill>
                <a:srgbClr val="000000"/>
              </a:solidFill>
              <a:latin typeface="Calibri"/>
              <a:ea typeface="Calibri"/>
            </a:rPr>
            <a:t>Modernizace výukového cloudu UFAL MFF UK, 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200" b="1" strike="noStrike" spc="-1">
              <a:solidFill>
                <a:srgbClr val="FF0000"/>
              </a:solidFill>
              <a:latin typeface="Calibri"/>
              <a:ea typeface="Calibri"/>
            </a:rPr>
            <a:t>která se skládá ze dvou níže popsaných součástí podrobně rozepsaných v následujících listech tohoto sešitu.</a:t>
          </a:r>
          <a:br/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000000"/>
              </a:solidFill>
              <a:latin typeface="Calibri"/>
              <a:ea typeface="Calibri"/>
            </a:rPr>
            <a:t>OBECNÁ ČÁST</a:t>
          </a: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Předmět dodávky</a:t>
          </a:r>
          <a:br/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Jedná se o dodávku dvou serverů pro zajištění provozu výukového cloudu.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1.   Server s interními NVMe disky bude nasazen jako nový </a:t>
          </a: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LusteFS metadata server </a:t>
          </a: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pro existující LustreFS úložiště. NVMe disky budou součástí lokálního ZFS filesystému.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 2.  </a:t>
          </a: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Zálohovací server </a:t>
          </a: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bude osazen kapacitními héliovými SAS disky. Využíván bude opět filesystémem ZFS. 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Instalaci software provede zadavatel. Součástí dodávky je návrh a kompletace dodávaných strojů, jejich dodání a zajištění požadovaných záručních podmínek.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Součástí dodávky nejsou rackové skříně ani jiné, v zadávací dokumentaci neuvedené komponenty.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Společná rámcová ustanovení: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Stroje jsou určeny pro provoz v servrovně se studenou uličkou. Maximální hloubka serveru je limitována rackovými skříněmi hloubky 100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cm a existujícími rozvody – limit pro hloubku serveru je 800 mm.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  <a:ea typeface="Calibri"/>
            </a:rPr>
            <a:t>Výkonnost CPU je prokazována na základě spec.org (detailně uvedeno ve specifikacích serverů). Test prokazující výkonnost musí být proveden na identickém serveru se stejným modelem CPU, počtem CPU a frekvencí paměti. Konkrétní osazení paměťových modulů, co do jejich počtu a celkové kapacity paměti, se může lišit. 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  <a:ea typeface="Calibri"/>
            </a:rPr>
            <a:t>Síťová infrastruktura zadavatele je postavena na síťových prvcích Cisco řady Nexus 93xx. Tato informace je podstatná pro výběr správných optických transceiverů pro stranu switchů. Používána jsou SM optická vlákna s LC konektory. </a:t>
          </a:r>
          <a:endParaRPr lang="en-US" sz="1100" b="0" strike="noStrike" spc="-1"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5" zoomScaleNormal="85" workbookViewId="0" topLeftCell="A1">
      <selection activeCell="K7" sqref="K7"/>
    </sheetView>
  </sheetViews>
  <sheetFormatPr defaultColWidth="9.140625" defaultRowHeight="12.75"/>
  <cols>
    <col min="1" max="1" width="9.28125" style="1" customWidth="1"/>
    <col min="2" max="2" width="32.28125" style="1" customWidth="1"/>
    <col min="3" max="3" width="14.5742187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256" width="8.8515625" style="1" customWidth="1"/>
    <col min="257" max="257" width="9.28125" style="1" customWidth="1"/>
    <col min="258" max="258" width="32.2812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28125" style="1" customWidth="1"/>
    <col min="264" max="512" width="8.8515625" style="1" customWidth="1"/>
    <col min="513" max="513" width="9.28125" style="1" customWidth="1"/>
    <col min="514" max="514" width="32.2812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28125" style="1" customWidth="1"/>
    <col min="520" max="768" width="8.8515625" style="1" customWidth="1"/>
    <col min="769" max="769" width="9.28125" style="1" customWidth="1"/>
    <col min="770" max="770" width="32.2812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28125" style="1" customWidth="1"/>
    <col min="776" max="1025" width="8.8515625" style="1" customWidth="1"/>
    <col min="1026" max="16384" width="8.8515625" style="1" customWidth="1"/>
  </cols>
  <sheetData>
    <row r="1" spans="1:7" ht="44.4" customHeight="1">
      <c r="A1" s="43" t="s">
        <v>0</v>
      </c>
      <c r="B1" s="43"/>
      <c r="C1" s="43"/>
      <c r="D1" s="43"/>
      <c r="E1" s="43"/>
      <c r="F1" s="43"/>
      <c r="G1" s="43"/>
    </row>
    <row r="2" spans="1:7" ht="20.4" customHeight="1">
      <c r="A2" s="2"/>
      <c r="B2" s="2"/>
      <c r="C2" s="2"/>
      <c r="D2" s="2"/>
      <c r="E2" s="2"/>
      <c r="F2" s="2"/>
      <c r="G2" s="2"/>
    </row>
    <row r="3" spans="1:7" ht="28.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8.8" customHeight="1">
      <c r="A4" s="4">
        <v>1</v>
      </c>
      <c r="B4" s="5" t="s">
        <v>8</v>
      </c>
      <c r="C4" s="6">
        <v>1</v>
      </c>
      <c r="D4" s="7">
        <v>0</v>
      </c>
      <c r="E4" s="8">
        <f>C4*D4</f>
        <v>0</v>
      </c>
      <c r="F4" s="8">
        <f>E4*0.21</f>
        <v>0</v>
      </c>
      <c r="G4" s="8">
        <f>E4+F4</f>
        <v>0</v>
      </c>
    </row>
    <row r="5" spans="1:7" ht="29.4" customHeight="1">
      <c r="A5" s="4">
        <v>2</v>
      </c>
      <c r="B5" s="5" t="s">
        <v>9</v>
      </c>
      <c r="C5" s="6">
        <v>1</v>
      </c>
      <c r="D5" s="7">
        <v>0</v>
      </c>
      <c r="E5" s="8">
        <f>C5*D5</f>
        <v>0</v>
      </c>
      <c r="F5" s="8">
        <f>E5*0.21</f>
        <v>0</v>
      </c>
      <c r="G5" s="8">
        <f>E5+F5</f>
        <v>0</v>
      </c>
    </row>
    <row r="6" spans="1:7" s="9" customFormat="1" ht="14.4">
      <c r="A6" s="11"/>
      <c r="B6" s="45"/>
      <c r="C6" s="13"/>
      <c r="D6" s="14"/>
      <c r="E6" s="14"/>
      <c r="F6" s="14"/>
      <c r="G6" s="14"/>
    </row>
    <row r="7" spans="1:7" ht="72.6" customHeight="1">
      <c r="A7" s="44" t="s">
        <v>10</v>
      </c>
      <c r="B7" s="44"/>
      <c r="C7" s="44"/>
      <c r="D7" s="44"/>
      <c r="E7" s="44"/>
      <c r="F7" s="44"/>
      <c r="G7" s="44"/>
    </row>
    <row r="8" spans="1:7" ht="19.8" customHeight="1">
      <c r="A8" s="2"/>
      <c r="B8" s="10"/>
      <c r="C8" s="10"/>
      <c r="D8" s="10"/>
      <c r="E8" s="10"/>
      <c r="F8" s="10"/>
      <c r="G8" s="10"/>
    </row>
    <row r="9" spans="1:7" s="9" customFormat="1" ht="29.4" customHeight="1">
      <c r="A9" s="11"/>
      <c r="B9" s="12"/>
      <c r="C9" s="13"/>
      <c r="D9" s="14"/>
      <c r="E9" s="15"/>
      <c r="F9" s="15"/>
      <c r="G9" s="15"/>
    </row>
    <row r="10" spans="1:7" ht="54">
      <c r="A10" s="2"/>
      <c r="B10" s="2"/>
      <c r="C10" s="2"/>
      <c r="D10" s="2"/>
      <c r="E10" s="16" t="s">
        <v>11</v>
      </c>
      <c r="F10" s="17" t="s">
        <v>12</v>
      </c>
      <c r="G10" s="18" t="s">
        <v>13</v>
      </c>
    </row>
    <row r="11" spans="1:7" ht="68.4" customHeight="1">
      <c r="A11" s="2"/>
      <c r="B11" s="2"/>
      <c r="C11" s="2"/>
      <c r="D11" s="2"/>
      <c r="E11" s="19">
        <f>E4+E5</f>
        <v>0</v>
      </c>
      <c r="F11" s="20">
        <f>E11*0.21</f>
        <v>0</v>
      </c>
      <c r="G11" s="21">
        <f>E11+F11</f>
        <v>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8">
      <c r="A13" s="2"/>
      <c r="B13" s="22" t="s">
        <v>14</v>
      </c>
      <c r="C13" s="22"/>
      <c r="D13" s="22"/>
      <c r="E13" s="22"/>
      <c r="F13" s="2"/>
      <c r="G13" s="2"/>
    </row>
    <row r="14" spans="1:7" ht="18">
      <c r="A14" s="2"/>
      <c r="B14" s="23" t="s">
        <v>15</v>
      </c>
      <c r="C14" s="22"/>
      <c r="D14" s="22"/>
      <c r="E14" s="22"/>
      <c r="F14" s="2"/>
      <c r="G14" s="2"/>
    </row>
    <row r="15" spans="1:7" ht="18">
      <c r="A15" s="2"/>
      <c r="B15" s="23" t="s">
        <v>16</v>
      </c>
      <c r="C15" s="23"/>
      <c r="D15" s="23"/>
      <c r="E15" s="23"/>
      <c r="F15" s="15"/>
      <c r="G15" s="15"/>
    </row>
    <row r="16" spans="1:7" ht="18">
      <c r="A16" s="2"/>
      <c r="B16" s="23"/>
      <c r="C16" s="22"/>
      <c r="D16" s="22"/>
      <c r="E16" s="22"/>
      <c r="F16" s="2"/>
      <c r="G16" s="2"/>
    </row>
    <row r="18" spans="2:3" ht="15.6">
      <c r="B18" s="24" t="s">
        <v>17</v>
      </c>
      <c r="C18" s="25"/>
    </row>
    <row r="20" ht="12.75">
      <c r="B20" s="1" t="s">
        <v>18</v>
      </c>
    </row>
    <row r="21" ht="12.75">
      <c r="B21" s="1" t="s">
        <v>19</v>
      </c>
    </row>
  </sheetData>
  <sheetProtection algorithmName="SHA-512" hashValue="VGPfh3oSkZWaxt/3E4nhZf8NxRwhUhbPK48YyONcIKWt3FkURAD4zFp7V7Jeq6xVRWohYQTUOJ0dAx1gxZgatQ==" saltValue="DTsHCaZVsfAuvhgjJvv/OA==" spinCount="100000" sheet="1" objects="1" scenarios="1" formatCells="0" formatColumns="0" formatRows="0"/>
  <mergeCells count="2">
    <mergeCell ref="A1:G1"/>
    <mergeCell ref="A7:G7"/>
  </mergeCells>
  <printOptions/>
  <pageMargins left="0.7" right="0.7" top="0.7875" bottom="0.7875" header="0.511805555555555" footer="0.51180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7">
      <selection activeCell="Q29" sqref="Q29"/>
    </sheetView>
  </sheetViews>
  <sheetFormatPr defaultColWidth="9.140625" defaultRowHeight="12.75"/>
  <cols>
    <col min="1" max="1025" width="8.7109375" style="0" customWidth="1"/>
  </cols>
  <sheetData/>
  <sheetProtection algorithmName="SHA-512" hashValue="VDVsNNq8enssSGetldBbn/6oZAwNAUQIvuuyikEYwm0AgVzdsm2XVcPfwZWIotQbCBorKGP4fCKq32+61hRVOA==" saltValue="iaaKpclWqceZZYIMAnTQzg==" spinCount="100000" sheet="1" objects="1" scenarios="1" formatCells="0" formatColumns="0" formatRows="0"/>
  <printOptions/>
  <pageMargins left="0.708333333333333" right="0.708333333333333" top="0.7875" bottom="0.7875" header="0.511805555555555" footer="0.511805555555555"/>
  <pageSetup horizontalDpi="300" verticalDpi="300" orientation="portrait" paperSize="9" scale="83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 topLeftCell="A1">
      <selection activeCell="F7" sqref="F7"/>
    </sheetView>
  </sheetViews>
  <sheetFormatPr defaultColWidth="9.140625" defaultRowHeight="12.75"/>
  <cols>
    <col min="1" max="1" width="1.8515625" style="26" customWidth="1"/>
    <col min="2" max="2" width="11.57421875" style="26" customWidth="1"/>
    <col min="3" max="3" width="63.140625" style="26" customWidth="1"/>
    <col min="4" max="4" width="46.00390625" style="26" customWidth="1"/>
    <col min="5" max="6" width="11.57421875" style="26" customWidth="1"/>
    <col min="7" max="26" width="8.7109375" style="26" customWidth="1"/>
    <col min="27" max="1025" width="14.421875" style="26" customWidth="1"/>
    <col min="1026" max="16384" width="8.8515625" style="1" customWidth="1"/>
  </cols>
  <sheetData>
    <row r="1" spans="1:4" ht="73.8" customHeight="1">
      <c r="A1" s="46" t="s">
        <v>20</v>
      </c>
      <c r="B1" s="46"/>
      <c r="C1" s="46"/>
      <c r="D1" s="46"/>
    </row>
    <row r="2" spans="2:4" ht="31.5" customHeight="1">
      <c r="B2" s="47"/>
      <c r="C2" s="27" t="s">
        <v>21</v>
      </c>
      <c r="D2" s="27"/>
    </row>
    <row r="3" spans="2:4" ht="12.75" customHeight="1">
      <c r="B3" s="42"/>
      <c r="C3" s="48"/>
      <c r="D3" s="28"/>
    </row>
    <row r="4" spans="1:4" ht="21" customHeight="1">
      <c r="A4" s="49"/>
      <c r="B4" s="29"/>
      <c r="C4" s="30" t="s">
        <v>22</v>
      </c>
      <c r="D4" s="31"/>
    </row>
    <row r="5" spans="1:4" ht="32.25" customHeight="1">
      <c r="A5" s="49"/>
      <c r="B5" s="32" t="s">
        <v>23</v>
      </c>
      <c r="C5" s="33" t="s">
        <v>24</v>
      </c>
      <c r="D5" s="34" t="s">
        <v>25</v>
      </c>
    </row>
    <row r="6" spans="1:4" ht="34.2" customHeight="1">
      <c r="A6" s="49"/>
      <c r="B6" s="35" t="s">
        <v>26</v>
      </c>
      <c r="C6" s="36" t="s">
        <v>27</v>
      </c>
      <c r="D6" s="37"/>
    </row>
    <row r="7" spans="1:4" ht="107.4" customHeight="1">
      <c r="A7" s="49"/>
      <c r="B7" s="35" t="s">
        <v>28</v>
      </c>
      <c r="C7" s="36" t="s">
        <v>29</v>
      </c>
      <c r="D7" s="37"/>
    </row>
    <row r="8" spans="1:4" ht="194.4" customHeight="1">
      <c r="A8" s="49"/>
      <c r="B8" s="35" t="s">
        <v>30</v>
      </c>
      <c r="C8" s="36" t="s">
        <v>31</v>
      </c>
      <c r="D8" s="37"/>
    </row>
    <row r="9" spans="1:4" ht="43.8" customHeight="1">
      <c r="A9" s="49"/>
      <c r="B9" s="35" t="s">
        <v>32</v>
      </c>
      <c r="C9" s="36" t="s">
        <v>33</v>
      </c>
      <c r="D9" s="38"/>
    </row>
    <row r="10" spans="1:4" ht="134.4" customHeight="1">
      <c r="A10" s="49"/>
      <c r="B10" s="35" t="s">
        <v>34</v>
      </c>
      <c r="C10" s="36" t="s">
        <v>35</v>
      </c>
      <c r="D10" s="39"/>
    </row>
    <row r="11" spans="1:4" ht="99" customHeight="1">
      <c r="A11" s="49"/>
      <c r="B11" s="35" t="s">
        <v>36</v>
      </c>
      <c r="C11" s="36" t="s">
        <v>37</v>
      </c>
      <c r="D11" s="37"/>
    </row>
    <row r="12" spans="1:4" ht="107.4" customHeight="1">
      <c r="A12" s="49"/>
      <c r="B12" s="35" t="s">
        <v>38</v>
      </c>
      <c r="C12" s="36" t="s">
        <v>39</v>
      </c>
      <c r="D12" s="37"/>
    </row>
    <row r="13" spans="1:4" ht="62.4" customHeight="1">
      <c r="A13" s="49"/>
      <c r="B13" s="35" t="s">
        <v>40</v>
      </c>
      <c r="C13" s="40" t="s">
        <v>41</v>
      </c>
      <c r="D13" s="41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sheetProtection algorithmName="SHA-512" hashValue="HGdxPijxEJ2h3hmoszI+UU1VkGldPHJzwjpB+aZ0CkQzKw6MXamwF/NtjBIkPVY8WWs8DFqj9zzNrQzyj8ZN2g==" saltValue="BsvEyHcL7UkgYTKs3z7Yrg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62"/>
  <headerFooter>
    <oddHeader>&amp;C&amp;A</oddHeader>
    <oddFooter>&amp;CPage &amp;P</oddFooter>
  </headerFooter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 topLeftCell="A1">
      <selection activeCell="H8" sqref="H8"/>
    </sheetView>
  </sheetViews>
  <sheetFormatPr defaultColWidth="9.140625" defaultRowHeight="12.75"/>
  <cols>
    <col min="1" max="1" width="2.421875" style="26" customWidth="1"/>
    <col min="2" max="2" width="11.57421875" style="26" customWidth="1"/>
    <col min="3" max="3" width="56.8515625" style="26" customWidth="1"/>
    <col min="4" max="4" width="46.00390625" style="26" customWidth="1"/>
    <col min="5" max="6" width="11.57421875" style="26" customWidth="1"/>
    <col min="7" max="26" width="8.7109375" style="26" customWidth="1"/>
    <col min="27" max="1025" width="14.421875" style="26" customWidth="1"/>
    <col min="1026" max="16384" width="8.8515625" style="1" customWidth="1"/>
  </cols>
  <sheetData>
    <row r="1" spans="1:4" ht="75.6" customHeight="1">
      <c r="A1" s="46" t="s">
        <v>42</v>
      </c>
      <c r="B1" s="46"/>
      <c r="C1" s="46"/>
      <c r="D1" s="46"/>
    </row>
    <row r="2" spans="2:4" ht="44.25" customHeight="1">
      <c r="B2" s="47"/>
      <c r="C2" s="27" t="s">
        <v>43</v>
      </c>
      <c r="D2" s="27"/>
    </row>
    <row r="3" spans="2:4" ht="12.75" customHeight="1">
      <c r="B3" s="42"/>
      <c r="C3" s="42"/>
      <c r="D3" s="42"/>
    </row>
    <row r="4" spans="1:4" ht="32.25" customHeight="1">
      <c r="A4" s="49"/>
      <c r="B4" s="29"/>
      <c r="C4" s="30" t="s">
        <v>44</v>
      </c>
      <c r="D4" s="31"/>
    </row>
    <row r="5" spans="1:4" ht="28.5" customHeight="1">
      <c r="A5" s="49"/>
      <c r="B5" s="32" t="s">
        <v>23</v>
      </c>
      <c r="C5" s="33" t="s">
        <v>24</v>
      </c>
      <c r="D5" s="34" t="s">
        <v>45</v>
      </c>
    </row>
    <row r="6" spans="1:4" ht="45" customHeight="1">
      <c r="A6" s="49"/>
      <c r="B6" s="35" t="s">
        <v>26</v>
      </c>
      <c r="C6" s="36" t="s">
        <v>46</v>
      </c>
      <c r="D6" s="37"/>
    </row>
    <row r="7" spans="1:4" ht="106.2" customHeight="1">
      <c r="A7" s="49"/>
      <c r="B7" s="35" t="s">
        <v>28</v>
      </c>
      <c r="C7" s="36" t="s">
        <v>47</v>
      </c>
      <c r="D7" s="37" t="s">
        <v>48</v>
      </c>
    </row>
    <row r="8" spans="1:4" ht="139.8" customHeight="1">
      <c r="A8" s="49"/>
      <c r="B8" s="35" t="s">
        <v>30</v>
      </c>
      <c r="C8" s="36" t="s">
        <v>49</v>
      </c>
      <c r="D8" s="37"/>
    </row>
    <row r="9" spans="1:4" ht="46.8" customHeight="1">
      <c r="A9" s="49"/>
      <c r="B9" s="35" t="s">
        <v>32</v>
      </c>
      <c r="C9" s="36" t="s">
        <v>50</v>
      </c>
      <c r="D9" s="37"/>
    </row>
    <row r="10" spans="1:4" ht="150" customHeight="1">
      <c r="A10" s="49"/>
      <c r="B10" s="35" t="s">
        <v>34</v>
      </c>
      <c r="C10" s="36" t="s">
        <v>51</v>
      </c>
      <c r="D10" s="37"/>
    </row>
    <row r="11" spans="1:4" ht="94.2" customHeight="1">
      <c r="A11" s="49"/>
      <c r="B11" s="35" t="s">
        <v>36</v>
      </c>
      <c r="C11" s="36" t="s">
        <v>52</v>
      </c>
      <c r="D11" s="37"/>
    </row>
    <row r="12" spans="1:4" ht="123" customHeight="1">
      <c r="A12" s="49"/>
      <c r="B12" s="35" t="s">
        <v>38</v>
      </c>
      <c r="C12" s="36" t="s">
        <v>53</v>
      </c>
      <c r="D12" s="37"/>
    </row>
    <row r="13" spans="1:4" ht="73.8" customHeight="1">
      <c r="A13" s="49"/>
      <c r="B13" s="35" t="s">
        <v>40</v>
      </c>
      <c r="C13" s="40" t="s">
        <v>54</v>
      </c>
      <c r="D13" s="41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sheetProtection algorithmName="SHA-512" hashValue="B13wm4PWGwPIzXqn/e+DwEUWE5XMNj8A/HiTaQ4IVr4Avd/pJqyM2OK4mu77zvCNDzMmLmRZTcB19jTwu/b7bA==" saltValue="+Ha1DoXQ8bEy2k8P8NxbZA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70"/>
  <headerFooter>
    <oddHeader>&amp;C&amp;A</oddHeader>
    <oddFooter>&amp;CPage &amp;P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2021-08-27T12:25:10Z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